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1340" windowHeight="6792" tabRatio="694" activeTab="2"/>
  </bookViews>
  <sheets>
    <sheet name="приложение2" sheetId="51" r:id="rId1"/>
    <sheet name="приложение 3" sheetId="45" r:id="rId2"/>
    <sheet name="приложение 5" sheetId="56" r:id="rId3"/>
    <sheet name="приложение 6" sheetId="62" r:id="rId4"/>
    <sheet name="Лист1" sheetId="67" r:id="rId5"/>
  </sheets>
  <definedNames>
    <definedName name="_xlnm.Print_Titles" localSheetId="1">'приложение 3'!$6:$7</definedName>
    <definedName name="_xlnm.Print_Titles" localSheetId="2">'приложение 5'!$6:$7</definedName>
    <definedName name="_xlnm.Print_Titles" localSheetId="3">'приложение 6'!$7:$9</definedName>
    <definedName name="_xlnm.Print_Titles" localSheetId="0">приложение2!$6:$8</definedName>
    <definedName name="_xlnm.Print_Area" localSheetId="1">'приложение 3'!$B$1:$L$194</definedName>
  </definedNames>
  <calcPr calcId="145621"/>
</workbook>
</file>

<file path=xl/calcChain.xml><?xml version="1.0" encoding="utf-8"?>
<calcChain xmlns="http://schemas.openxmlformats.org/spreadsheetml/2006/main">
  <c r="I11" i="62"/>
  <c r="I145"/>
  <c r="I101"/>
  <c r="I52"/>
  <c r="I16"/>
  <c r="K451" i="56" l="1"/>
  <c r="J451"/>
  <c r="I451"/>
  <c r="H451"/>
  <c r="K444"/>
  <c r="J444"/>
  <c r="I444"/>
  <c r="H444"/>
  <c r="K440"/>
  <c r="J440"/>
  <c r="I440"/>
  <c r="H440"/>
  <c r="K439"/>
  <c r="J439"/>
  <c r="I439"/>
  <c r="H439"/>
  <c r="K438"/>
  <c r="K437" s="1"/>
  <c r="J438"/>
  <c r="J437" s="1"/>
  <c r="I438"/>
  <c r="H438"/>
  <c r="I437"/>
  <c r="H437"/>
  <c r="K430"/>
  <c r="J430"/>
  <c r="I430"/>
  <c r="H430"/>
  <c r="K423"/>
  <c r="J423"/>
  <c r="I423"/>
  <c r="H423"/>
  <c r="K416"/>
  <c r="J416"/>
  <c r="I416"/>
  <c r="H416"/>
  <c r="K409"/>
  <c r="J409"/>
  <c r="I409"/>
  <c r="H409"/>
  <c r="K395"/>
  <c r="J395"/>
  <c r="I395"/>
  <c r="H395"/>
  <c r="K388"/>
  <c r="J388"/>
  <c r="I388"/>
  <c r="H388"/>
  <c r="K381"/>
  <c r="J381"/>
  <c r="I381"/>
  <c r="H381"/>
  <c r="K374"/>
  <c r="J374"/>
  <c r="I374"/>
  <c r="H374"/>
  <c r="K367"/>
  <c r="J367"/>
  <c r="I367"/>
  <c r="H367"/>
  <c r="K363"/>
  <c r="J363"/>
  <c r="I363"/>
  <c r="H363"/>
  <c r="K362"/>
  <c r="J362"/>
  <c r="I362"/>
  <c r="H362"/>
  <c r="K361"/>
  <c r="K360" s="1"/>
  <c r="J361"/>
  <c r="J360" s="1"/>
  <c r="I361"/>
  <c r="I360" s="1"/>
  <c r="H361"/>
  <c r="H360" s="1"/>
  <c r="K353"/>
  <c r="J353"/>
  <c r="I353"/>
  <c r="H353"/>
  <c r="K346"/>
  <c r="J346"/>
  <c r="I346"/>
  <c r="H346"/>
  <c r="K339"/>
  <c r="J339"/>
  <c r="I339"/>
  <c r="H339"/>
  <c r="K332"/>
  <c r="J332"/>
  <c r="I332"/>
  <c r="H332"/>
  <c r="K325"/>
  <c r="J325"/>
  <c r="I325"/>
  <c r="H325"/>
  <c r="K321"/>
  <c r="J321"/>
  <c r="I321"/>
  <c r="H321"/>
  <c r="K320"/>
  <c r="J320"/>
  <c r="I320"/>
  <c r="H320"/>
  <c r="K319"/>
  <c r="J319"/>
  <c r="I319"/>
  <c r="I318" s="1"/>
  <c r="H319"/>
  <c r="H318" s="1"/>
  <c r="K318"/>
  <c r="J318"/>
  <c r="K311"/>
  <c r="J311"/>
  <c r="I311"/>
  <c r="H311"/>
  <c r="K297"/>
  <c r="J297"/>
  <c r="I297"/>
  <c r="H297"/>
  <c r="K290"/>
  <c r="J290"/>
  <c r="I290"/>
  <c r="H290"/>
  <c r="K283"/>
  <c r="J283"/>
  <c r="I283"/>
  <c r="H283"/>
  <c r="K276"/>
  <c r="J276"/>
  <c r="I276"/>
  <c r="H276"/>
  <c r="K269"/>
  <c r="J269"/>
  <c r="I269"/>
  <c r="H269"/>
  <c r="K265"/>
  <c r="J265"/>
  <c r="I265"/>
  <c r="H265"/>
  <c r="K262"/>
  <c r="J262"/>
  <c r="I262"/>
  <c r="H262"/>
  <c r="K255"/>
  <c r="J255"/>
  <c r="I255"/>
  <c r="H255"/>
  <c r="K248"/>
  <c r="J248"/>
  <c r="I248"/>
  <c r="H248"/>
  <c r="K241"/>
  <c r="J241"/>
  <c r="I241"/>
  <c r="H241"/>
  <c r="K237"/>
  <c r="J237"/>
  <c r="I237"/>
  <c r="H237"/>
  <c r="K234"/>
  <c r="J234"/>
  <c r="I234"/>
  <c r="H234"/>
  <c r="K220"/>
  <c r="J220"/>
  <c r="I220"/>
  <c r="H220"/>
  <c r="K213"/>
  <c r="J213"/>
  <c r="I213"/>
  <c r="H213"/>
  <c r="K206"/>
  <c r="J206"/>
  <c r="I206"/>
  <c r="H206"/>
  <c r="K192"/>
  <c r="J192"/>
  <c r="I192"/>
  <c r="H192"/>
  <c r="K185"/>
  <c r="J185"/>
  <c r="I185"/>
  <c r="H185"/>
  <c r="K178"/>
  <c r="J178"/>
  <c r="I178"/>
  <c r="H178"/>
  <c r="K171"/>
  <c r="J171"/>
  <c r="I171"/>
  <c r="H171"/>
  <c r="K164"/>
  <c r="J164"/>
  <c r="I164"/>
  <c r="H164"/>
  <c r="K157"/>
  <c r="J157"/>
  <c r="I157"/>
  <c r="H157"/>
  <c r="K150"/>
  <c r="J150"/>
  <c r="I150"/>
  <c r="H150"/>
  <c r="K143"/>
  <c r="J143"/>
  <c r="I143"/>
  <c r="H143"/>
  <c r="K136"/>
  <c r="J136"/>
  <c r="I136"/>
  <c r="H136"/>
  <c r="K129"/>
  <c r="J129"/>
  <c r="I129"/>
  <c r="H129"/>
  <c r="K122"/>
  <c r="J122"/>
  <c r="I122"/>
  <c r="H122"/>
  <c r="K115"/>
  <c r="J115"/>
  <c r="I115"/>
  <c r="H115"/>
  <c r="K111"/>
  <c r="J111"/>
  <c r="I111"/>
  <c r="H111"/>
  <c r="K109"/>
  <c r="J109"/>
  <c r="I109"/>
  <c r="H109"/>
  <c r="K108"/>
  <c r="J108"/>
  <c r="I108"/>
  <c r="H108"/>
  <c r="K101"/>
  <c r="J101"/>
  <c r="I101"/>
  <c r="H101"/>
  <c r="K94"/>
  <c r="J94"/>
  <c r="I94"/>
  <c r="H94"/>
  <c r="K87"/>
  <c r="J87"/>
  <c r="I87"/>
  <c r="H87"/>
  <c r="K80"/>
  <c r="J80"/>
  <c r="I80"/>
  <c r="H80"/>
  <c r="K74"/>
  <c r="J74"/>
  <c r="I74"/>
  <c r="H74"/>
  <c r="K67"/>
  <c r="J67"/>
  <c r="I67"/>
  <c r="H67"/>
  <c r="K60"/>
  <c r="J60"/>
  <c r="I60"/>
  <c r="H60"/>
  <c r="K53"/>
  <c r="J53"/>
  <c r="I53"/>
  <c r="H53"/>
  <c r="K20"/>
  <c r="J20"/>
  <c r="I20"/>
  <c r="H20"/>
  <c r="K18"/>
  <c r="K17" s="1"/>
  <c r="J18"/>
  <c r="J17" s="1"/>
  <c r="I18"/>
  <c r="I17" s="1"/>
  <c r="H18"/>
  <c r="H17"/>
  <c r="K12"/>
  <c r="J12"/>
  <c r="I12"/>
  <c r="H12"/>
  <c r="K11"/>
  <c r="J11"/>
  <c r="I11"/>
  <c r="H11"/>
  <c r="K10"/>
  <c r="K9" s="1"/>
  <c r="J10"/>
  <c r="J9" s="1"/>
  <c r="I10"/>
  <c r="I9" s="1"/>
  <c r="H10"/>
  <c r="H9" s="1"/>
  <c r="G11"/>
  <c r="G440"/>
  <c r="F440"/>
  <c r="E440"/>
  <c r="G439"/>
  <c r="F439"/>
  <c r="E439"/>
  <c r="G451"/>
  <c r="F451"/>
  <c r="E451"/>
  <c r="G362" l="1"/>
  <c r="F362"/>
  <c r="E362"/>
  <c r="G363"/>
  <c r="G12" s="1"/>
  <c r="F363"/>
  <c r="E363"/>
  <c r="E265"/>
  <c r="F265"/>
  <c r="G265"/>
  <c r="G237"/>
  <c r="F237"/>
  <c r="E237"/>
  <c r="G111"/>
  <c r="F111"/>
  <c r="E111"/>
  <c r="G109"/>
  <c r="F109"/>
  <c r="E109"/>
  <c r="G18"/>
  <c r="F18"/>
  <c r="D440"/>
  <c r="D439"/>
  <c r="D363"/>
  <c r="D362"/>
  <c r="D265"/>
  <c r="D264"/>
  <c r="D263"/>
  <c r="D237"/>
  <c r="D236"/>
  <c r="D111"/>
  <c r="D110"/>
  <c r="D109"/>
  <c r="D20"/>
  <c r="D19"/>
  <c r="D18"/>
  <c r="L13" i="45"/>
  <c r="K13"/>
  <c r="J13"/>
  <c r="I13"/>
  <c r="H13"/>
  <c r="G13"/>
  <c r="F13"/>
  <c r="D25" i="56"/>
  <c r="D39"/>
  <c r="L183" i="45"/>
  <c r="K183"/>
  <c r="L150"/>
  <c r="K150"/>
  <c r="K113"/>
  <c r="L111"/>
  <c r="L113" s="1"/>
  <c r="K111"/>
  <c r="K101"/>
  <c r="L99"/>
  <c r="L101" s="1"/>
  <c r="K99"/>
  <c r="K52"/>
  <c r="L50"/>
  <c r="L52" s="1"/>
  <c r="K50"/>
  <c r="K16"/>
  <c r="L14"/>
  <c r="L9" s="1"/>
  <c r="K14"/>
  <c r="K9"/>
  <c r="J183"/>
  <c r="J150"/>
  <c r="J113"/>
  <c r="J111"/>
  <c r="J99"/>
  <c r="J101" s="1"/>
  <c r="J52"/>
  <c r="J50"/>
  <c r="J14"/>
  <c r="J16" s="1"/>
  <c r="J9"/>
  <c r="I183"/>
  <c r="I150"/>
  <c r="I111"/>
  <c r="I113" s="1"/>
  <c r="I99"/>
  <c r="I9" s="1"/>
  <c r="I52"/>
  <c r="I50"/>
  <c r="I14"/>
  <c r="I16" s="1"/>
  <c r="H113"/>
  <c r="G113"/>
  <c r="F113"/>
  <c r="H52"/>
  <c r="G52"/>
  <c r="F52"/>
  <c r="H50"/>
  <c r="G50"/>
  <c r="F50"/>
  <c r="L16" l="1"/>
  <c r="I101"/>
  <c r="G16"/>
  <c r="H16"/>
  <c r="E9"/>
  <c r="E13"/>
  <c r="E50"/>
  <c r="E52"/>
  <c r="E186"/>
  <c r="E16"/>
  <c r="G444" i="56" l="1"/>
  <c r="G438"/>
  <c r="G437"/>
  <c r="G430"/>
  <c r="G423"/>
  <c r="G416"/>
  <c r="G409"/>
  <c r="G395"/>
  <c r="G388"/>
  <c r="G381"/>
  <c r="G374"/>
  <c r="G367"/>
  <c r="G361"/>
  <c r="G360" s="1"/>
  <c r="G353"/>
  <c r="G346"/>
  <c r="G339"/>
  <c r="G332"/>
  <c r="G325"/>
  <c r="G321"/>
  <c r="G320"/>
  <c r="G319"/>
  <c r="G318" s="1"/>
  <c r="G311"/>
  <c r="G297"/>
  <c r="G290"/>
  <c r="G283"/>
  <c r="G276"/>
  <c r="G269"/>
  <c r="G262"/>
  <c r="G255"/>
  <c r="G248"/>
  <c r="G241"/>
  <c r="G234" s="1"/>
  <c r="G220"/>
  <c r="G213"/>
  <c r="G206"/>
  <c r="G192"/>
  <c r="G185"/>
  <c r="G178"/>
  <c r="G171"/>
  <c r="G164"/>
  <c r="G157"/>
  <c r="G150"/>
  <c r="G143"/>
  <c r="G136"/>
  <c r="G129"/>
  <c r="G122"/>
  <c r="G115"/>
  <c r="G108"/>
  <c r="G101"/>
  <c r="G94"/>
  <c r="G87"/>
  <c r="G80"/>
  <c r="G74"/>
  <c r="G67"/>
  <c r="G60"/>
  <c r="G53"/>
  <c r="G20"/>
  <c r="G10"/>
  <c r="E20"/>
  <c r="D17"/>
  <c r="E46"/>
  <c r="D46"/>
  <c r="G9" l="1"/>
  <c r="G17"/>
  <c r="H183" i="45"/>
  <c r="H150"/>
  <c r="H111"/>
  <c r="H99"/>
  <c r="H101" s="1"/>
  <c r="H14"/>
  <c r="E150"/>
  <c r="F14"/>
  <c r="E14"/>
  <c r="H9" l="1"/>
  <c r="E234" i="56"/>
  <c r="D234"/>
  <c r="F20"/>
  <c r="F12" s="1"/>
  <c r="G183" i="45"/>
  <c r="F183"/>
  <c r="E183"/>
  <c r="G150"/>
  <c r="G111"/>
  <c r="F111"/>
  <c r="E111"/>
  <c r="G99"/>
  <c r="G101" s="1"/>
  <c r="F99"/>
  <c r="F101" s="1"/>
  <c r="E99"/>
  <c r="E101" s="1"/>
  <c r="G14"/>
  <c r="G9" l="1"/>
  <c r="F444" i="56" l="1"/>
  <c r="E444"/>
  <c r="D444"/>
  <c r="E438"/>
  <c r="E437" s="1"/>
  <c r="F438"/>
  <c r="F437" s="1"/>
  <c r="D438"/>
  <c r="E430"/>
  <c r="F430"/>
  <c r="D430"/>
  <c r="E423"/>
  <c r="F423"/>
  <c r="D423"/>
  <c r="E416"/>
  <c r="F416"/>
  <c r="D416"/>
  <c r="E409"/>
  <c r="F409"/>
  <c r="D409"/>
  <c r="E395"/>
  <c r="F395"/>
  <c r="D395"/>
  <c r="F388"/>
  <c r="E388"/>
  <c r="D388"/>
  <c r="E381"/>
  <c r="F381"/>
  <c r="D381"/>
  <c r="E374"/>
  <c r="F374"/>
  <c r="D374"/>
  <c r="E367"/>
  <c r="F367"/>
  <c r="D367"/>
  <c r="E361"/>
  <c r="F361"/>
  <c r="E360"/>
  <c r="D262"/>
  <c r="E321"/>
  <c r="F321"/>
  <c r="E320"/>
  <c r="F320"/>
  <c r="D320"/>
  <c r="D318" s="1"/>
  <c r="D321"/>
  <c r="E319"/>
  <c r="F319"/>
  <c r="D319"/>
  <c r="E353"/>
  <c r="F353"/>
  <c r="D353"/>
  <c r="E346"/>
  <c r="F346"/>
  <c r="D346"/>
  <c r="E339"/>
  <c r="F339"/>
  <c r="D339"/>
  <c r="E332"/>
  <c r="F332"/>
  <c r="D332"/>
  <c r="E325"/>
  <c r="F325"/>
  <c r="D325"/>
  <c r="E311"/>
  <c r="F311"/>
  <c r="D311"/>
  <c r="E297"/>
  <c r="F297"/>
  <c r="D297"/>
  <c r="E290"/>
  <c r="F290"/>
  <c r="D290"/>
  <c r="E283"/>
  <c r="F283"/>
  <c r="D283"/>
  <c r="E276"/>
  <c r="F276"/>
  <c r="D276"/>
  <c r="F269"/>
  <c r="E269"/>
  <c r="D269"/>
  <c r="F262"/>
  <c r="E262"/>
  <c r="E255"/>
  <c r="F255"/>
  <c r="D255"/>
  <c r="E248"/>
  <c r="F248"/>
  <c r="D248"/>
  <c r="E241"/>
  <c r="F241"/>
  <c r="F234" s="1"/>
  <c r="D241"/>
  <c r="E220"/>
  <c r="F220"/>
  <c r="D220"/>
  <c r="E213"/>
  <c r="F213"/>
  <c r="D213"/>
  <c r="E192"/>
  <c r="F192"/>
  <c r="D192"/>
  <c r="E185"/>
  <c r="F185"/>
  <c r="D185"/>
  <c r="E178"/>
  <c r="F178"/>
  <c r="D178"/>
  <c r="E171"/>
  <c r="F171"/>
  <c r="D171"/>
  <c r="E164"/>
  <c r="F164"/>
  <c r="D164"/>
  <c r="E157"/>
  <c r="F157"/>
  <c r="D157"/>
  <c r="E150"/>
  <c r="F150"/>
  <c r="D150"/>
  <c r="E143"/>
  <c r="F143"/>
  <c r="D143"/>
  <c r="E136"/>
  <c r="F136"/>
  <c r="D136"/>
  <c r="E129"/>
  <c r="F129"/>
  <c r="D129"/>
  <c r="E122"/>
  <c r="F122"/>
  <c r="D122"/>
  <c r="E101"/>
  <c r="F101"/>
  <c r="D101"/>
  <c r="E94"/>
  <c r="F94"/>
  <c r="D94"/>
  <c r="E87"/>
  <c r="F87"/>
  <c r="D87"/>
  <c r="E80"/>
  <c r="F80"/>
  <c r="D80"/>
  <c r="E74"/>
  <c r="F74"/>
  <c r="D74"/>
  <c r="E67"/>
  <c r="F67"/>
  <c r="D67"/>
  <c r="E60"/>
  <c r="F60"/>
  <c r="D60"/>
  <c r="E53"/>
  <c r="F53"/>
  <c r="D53"/>
  <c r="E25"/>
  <c r="E115"/>
  <c r="F115"/>
  <c r="D115"/>
  <c r="D108" s="1"/>
  <c r="E206"/>
  <c r="F206"/>
  <c r="D206"/>
  <c r="E108"/>
  <c r="F108"/>
  <c r="F11"/>
  <c r="E11"/>
  <c r="E10"/>
  <c r="F10"/>
  <c r="D10"/>
  <c r="E12"/>
  <c r="F17"/>
  <c r="D11" l="1"/>
  <c r="F9"/>
  <c r="D12"/>
  <c r="E9"/>
  <c r="F318"/>
  <c r="E318"/>
  <c r="D437"/>
  <c r="F360"/>
  <c r="D360"/>
  <c r="E17"/>
  <c r="D58" i="51"/>
  <c r="D55"/>
  <c r="D59" s="1"/>
  <c r="D9" i="56" l="1"/>
  <c r="D62" i="51"/>
  <c r="D61"/>
  <c r="D60"/>
  <c r="I113" i="62"/>
  <c r="I178"/>
  <c r="D65" i="51" l="1"/>
  <c r="N14" i="45"/>
  <c r="F150"/>
  <c r="F9" s="1"/>
  <c r="N9" s="1"/>
</calcChain>
</file>

<file path=xl/sharedStrings.xml><?xml version="1.0" encoding="utf-8"?>
<sst xmlns="http://schemas.openxmlformats.org/spreadsheetml/2006/main" count="1596" uniqueCount="532">
  <si>
    <t>в том числе:</t>
  </si>
  <si>
    <t>№ п/п</t>
  </si>
  <si>
    <t>1</t>
  </si>
  <si>
    <t>Наименование показателя (индикатора)</t>
  </si>
  <si>
    <t>Ед. измерения</t>
  </si>
  <si>
    <t>…..</t>
  </si>
  <si>
    <t>Значения показателя (индикатора) по годам реализации государственной программы</t>
  </si>
  <si>
    <t>Основное мероприятие 2.1</t>
  </si>
  <si>
    <t>Статус</t>
  </si>
  <si>
    <t xml:space="preserve">Основное мероприятие 1.1 </t>
  </si>
  <si>
    <t xml:space="preserve">Основное мероприятие 1.2 </t>
  </si>
  <si>
    <t>областной бюджет</t>
  </si>
  <si>
    <t>местный бюджет</t>
  </si>
  <si>
    <t>юридические лица</t>
  </si>
  <si>
    <t>всего, в том числе:</t>
  </si>
  <si>
    <t>Источники ресурсного обеспечения</t>
  </si>
  <si>
    <t xml:space="preserve">федеральный бюджет </t>
  </si>
  <si>
    <t>физические лица</t>
  </si>
  <si>
    <t>…</t>
  </si>
  <si>
    <t>ПОДПРОГРАММА 1</t>
  </si>
  <si>
    <t>ПОДПРОГРАММА 2</t>
  </si>
  <si>
    <t>1.1</t>
  </si>
  <si>
    <t>1.1.1</t>
  </si>
  <si>
    <t>1.2.1</t>
  </si>
  <si>
    <t>Основное мероприятие 4.1</t>
  </si>
  <si>
    <t xml:space="preserve">Наименование муниципальной программы, подпрограммы, основного мероприятия </t>
  </si>
  <si>
    <t>МУНИЦИПАЛЬНАЯ ПРОГРАММА</t>
  </si>
  <si>
    <t>Приложение 6</t>
  </si>
  <si>
    <t>Приложение 5</t>
  </si>
  <si>
    <t>всего</t>
  </si>
  <si>
    <t>в том числе по ГРБС:</t>
  </si>
  <si>
    <t>ответственный исполнитель</t>
  </si>
  <si>
    <t>исполнитель 1</t>
  </si>
  <si>
    <t>Расходы местного бюджета по годам реализации муниципальной программы, тыс. руб.</t>
  </si>
  <si>
    <t>Наименование ответственного исполнителя, исполнителя - главного распорядителя средств местного бюджета (далее - ГРБС)</t>
  </si>
  <si>
    <t>Приложение 3</t>
  </si>
  <si>
    <t xml:space="preserve">Приложение 2 </t>
  </si>
  <si>
    <t>Срок</t>
  </si>
  <si>
    <t xml:space="preserve">Ожидаемый непосредственный результат (краткое описание) от реализации подпрограммы, основного мероприятия, мероприятия в очередном финансовом году </t>
  </si>
  <si>
    <t xml:space="preserve">начала реализации
мероприятия в очередном финансовом году </t>
  </si>
  <si>
    <t xml:space="preserve">окончания реализации
мероприятия
в очередном финансовом году  </t>
  </si>
  <si>
    <t>Основное 
мероприятие 1.1</t>
  </si>
  <si>
    <t>Наименование  подпрограммы,  основного мероприятия, мероприятия</t>
  </si>
  <si>
    <t xml:space="preserve">КБК 
(местный
бюджет)
</t>
  </si>
  <si>
    <t>Основное 
мероприятие 1.2</t>
  </si>
  <si>
    <t>Оценка расходов по годам реализации муниципальной программы, тыс. руб.</t>
  </si>
  <si>
    <t xml:space="preserve"> внебюджетные фонды                        </t>
  </si>
  <si>
    <t>Исполнитель мероприятия (структурное подразделение  администрации района, иной главный распорядитель средств местного бюджета), Ф.И.О., должность исполнителя)</t>
  </si>
  <si>
    <t>Расходы, предусмотренные решением Совета народных депутатов Бутурлиновского муниципального района  о местном бюджете, на год</t>
  </si>
  <si>
    <t>"Развитие культуры и спорта"</t>
  </si>
  <si>
    <t>"Культурно-досуговая деятельность и развитие народного творчества"</t>
  </si>
  <si>
    <t>2023_
(первый год реализации)</t>
  </si>
  <si>
    <t>2024
(второй год реализации)</t>
  </si>
  <si>
    <t>Создание условий для обеспечения качественной деятельности МКУК Бутурлиновский РДК "Октябрь" и организационно- методического сектора</t>
  </si>
  <si>
    <t>Содействие сохранению и развитию муниципальных учреждений культуры района</t>
  </si>
  <si>
    <t>Основное 
мероприятие 1.3</t>
  </si>
  <si>
    <t xml:space="preserve">Содействие сохранению и развитию муниципальных учреждений культуры </t>
  </si>
  <si>
    <t>0,00</t>
  </si>
  <si>
    <t>Основное 
мероприятие 1.4</t>
  </si>
  <si>
    <t>Поддержка творческих инициатив населения,а также выдающихся деятелей, организаций  в сфере культуры, творческих союзов, в том  числе социально ориентированных некоммерческих организаций</t>
  </si>
  <si>
    <t>Основное 
мероприятие 1.5</t>
  </si>
  <si>
    <t>Организация и проведение комплексных оздоровительных, агитационно- пропагандистских мероприятий (праздниов,фестивалей, вечеров, экскурсий) с наибольшим вовлечением в них несовершеннолетних и молодежи "группы риска"</t>
  </si>
  <si>
    <t>Основное     мероприятие 1.6</t>
  </si>
  <si>
    <t>Поддержка мероприятий направленных на сохрванение, возрождение и развитие народных художественных промыслов и ремесел</t>
  </si>
  <si>
    <t>Основное     мероприятие 1.7</t>
  </si>
  <si>
    <t>Финансовое обеспечение родпрограммы</t>
  </si>
  <si>
    <t>Основное    мероприятие1.8</t>
  </si>
  <si>
    <t xml:space="preserve">Организация и проведение мероприятий посвященных Дню народного единства,Дню толерантности </t>
  </si>
  <si>
    <t>Основное       мероприятие 1.9</t>
  </si>
  <si>
    <t>Модернизация материальной базы, технического оснащения учреждений культуры района</t>
  </si>
  <si>
    <t>Основное         мероприятие А2</t>
  </si>
  <si>
    <t>Грантовая поддержка любительских творческих коллективов</t>
  </si>
  <si>
    <t xml:space="preserve">Региональный проект    Творческие люди        </t>
  </si>
  <si>
    <t>ПОДПРОГРАММА
2</t>
  </si>
  <si>
    <t>"Развитие библитечного обслуживания МКУК  "Бутурлиновская МЦРБ"</t>
  </si>
  <si>
    <t>в том числе:     Основное мероприятие 2.1</t>
  </si>
  <si>
    <r>
      <rPr>
        <sz val="12"/>
        <rFont val="Times New Roman"/>
        <family val="1"/>
        <charset val="204"/>
      </rPr>
      <t>"Обеспечение деятельности МКУК "Бутурлиновской муниципальной районной библиотеки</t>
    </r>
    <r>
      <rPr>
        <b/>
        <sz val="12"/>
        <rFont val="Times New Roman"/>
        <family val="1"/>
        <charset val="204"/>
      </rPr>
      <t>"</t>
    </r>
  </si>
  <si>
    <t>Основное     мероприятие 2.2</t>
  </si>
  <si>
    <t>Перспективное развитие библиотек Бутурлиновского мниципального района</t>
  </si>
  <si>
    <t>Основное     мероприятие 2.3</t>
  </si>
  <si>
    <t>Реставрация здания МКУК "Бутурлиновская МЦРБ"</t>
  </si>
  <si>
    <t>Основное     мероприятие 2.4</t>
  </si>
  <si>
    <t>Комплектование библиотечного фонда</t>
  </si>
  <si>
    <t>Основное     мероприятие 2.5</t>
  </si>
  <si>
    <t>Финансовое обеспечение подпрограммы</t>
  </si>
  <si>
    <t>Основное     мероприятие 2.6</t>
  </si>
  <si>
    <t>Проведениеинформационных компаний по профилактике терроризма,экстремизма,ксенофобии, пропаганде этнокультурной толерантности в молодежной среде.</t>
  </si>
  <si>
    <t>Основное     мероприятие 2.7</t>
  </si>
  <si>
    <t xml:space="preserve">Организация и проведение на территории района месячника "За безопасность дорожного движения" </t>
  </si>
  <si>
    <t>Основное     мероприятие 2.8</t>
  </si>
  <si>
    <t>Организация книжных выставок и книжных уголков по ПДД в образовательных организциях, учреждениях дополнительного образования и учреждениях культуры</t>
  </si>
  <si>
    <t>Основное     мероприятие 2.9</t>
  </si>
  <si>
    <t>Создание комфортных условий для инвалидов и лиц с ОВЗ</t>
  </si>
  <si>
    <t>Основное     мероприятие 2.10</t>
  </si>
  <si>
    <t>Адаптация зданий приоритетных культурно-зрелищных, библиотечных и музейных учреждений и прилегающих к ним территорий для беспрепятственного доступа инвалидов и других маломобильных групп населения с учетом их особых потребностей и получения ими услуг.</t>
  </si>
  <si>
    <t>Основное     мероприятие 2.11</t>
  </si>
  <si>
    <t>Оснащение и приобретение специального оборудования для организации доступа инвалидов к произведениям культуры и искусства, библиотечным фондам и информации в доступных форматах</t>
  </si>
  <si>
    <t>Основное     мероприятие 2.12</t>
  </si>
  <si>
    <t>Основное     мероприятие 2.13</t>
  </si>
  <si>
    <t>Создание виртуального концертного зала на базе МКУК  "Бутурлиновская МЦРБ"</t>
  </si>
  <si>
    <t>А3</t>
  </si>
  <si>
    <t>Региональный проект  "Цифровая культура"</t>
  </si>
  <si>
    <t>ПОДПРОГРАММА
                3</t>
  </si>
  <si>
    <r>
      <t xml:space="preserve"> </t>
    </r>
    <r>
      <rPr>
        <b/>
        <sz val="12"/>
        <rFont val="Times New Roman"/>
        <family val="1"/>
        <charset val="204"/>
      </rPr>
      <t xml:space="preserve"> "Наследие"</t>
    </r>
  </si>
  <si>
    <t>Основное    мероприятие  3.1</t>
  </si>
  <si>
    <t>Развитие музейного  дела</t>
  </si>
  <si>
    <t>Основное    мероприятие  3.2</t>
  </si>
  <si>
    <t>Сохранение объектов культурного наследия</t>
  </si>
  <si>
    <t>Региональный проект "Культурная среда"</t>
  </si>
  <si>
    <t>Подпрограмма            4</t>
  </si>
  <si>
    <t>"Сохранение, развитие и популяризация системы художественно-эстетического образования в образовательных учреждениях сферы культуры"</t>
  </si>
  <si>
    <t>Основное    мероприятие              4.1</t>
  </si>
  <si>
    <t>Обеспечение текущего функционирования МКУ ДО "Бутурлиновская ДШИ"</t>
  </si>
  <si>
    <t>А1</t>
  </si>
  <si>
    <t>Модернизация региональных и муниципальных школ искусств по видам искусств</t>
  </si>
  <si>
    <t>Основное     мероприятие               4.2</t>
  </si>
  <si>
    <t>Расширение и развитие дополнительного образования сферы культуры</t>
  </si>
  <si>
    <t>Основное     мероприятие               4.3</t>
  </si>
  <si>
    <t>Укрепление и развитие материально-технической базы организации для внедрения инновационных форм работы</t>
  </si>
  <si>
    <t>Основное     мероприятие  4.4</t>
  </si>
  <si>
    <t>Оснащение организаций системы дополнительного и дошкольного образования учебно-методическими комплектами по приобщеию детей к народным художественным промыслам, включающим в себя изделия   народных художественных промыслов, в целях популяризации народных художественных промыслов России</t>
  </si>
  <si>
    <t>Подпрограмма             6</t>
  </si>
  <si>
    <t>"Развитие физической культуры и спорта"</t>
  </si>
  <si>
    <t>Основное     мероприятие   6.1</t>
  </si>
  <si>
    <t>Организация и проведение физкультурных и спортивных мероприятий</t>
  </si>
  <si>
    <t>Основное     мероприятие   6.2</t>
  </si>
  <si>
    <t>Подготовкафизкультурно-спортивных кадров</t>
  </si>
  <si>
    <t>Основное     мероприятие   6.3</t>
  </si>
  <si>
    <t>Пропаганда физической культуры и спорта</t>
  </si>
  <si>
    <t>Основное     мероприятие   6.4</t>
  </si>
  <si>
    <t>Содержание физкультурно-оздоровительного комплекса</t>
  </si>
  <si>
    <t>Основное     мероприятие   6.5</t>
  </si>
  <si>
    <t>Основное     мероприятие   6.6</t>
  </si>
  <si>
    <t xml:space="preserve">Организация и проведение комплексных оздоровительных, физкультурно- спортивных и мероприятий с наибольшим вовлечением в них несовершеннолетних и молодежи "группы риска" </t>
  </si>
  <si>
    <t>Поэтапное введение и реализация Всероссийского физкультурно-спортивного комплекса "Готов к труду и обороне (ГТО)"на территории Бутурлиновского муниципального района</t>
  </si>
  <si>
    <t>Основное     мероприятие   6.7</t>
  </si>
  <si>
    <t>Организация и проведение соренований по различным видам спорта</t>
  </si>
  <si>
    <t>Основное     мероприятие   6.8</t>
  </si>
  <si>
    <t>Пропаганда здорового образа жизни, освещение проблем, связанных с наркоманией и алкоголизмом и путей их решения через СМИ</t>
  </si>
  <si>
    <t>Региональный проект "Спорт- норма жизни"</t>
  </si>
  <si>
    <t>Подпрограмма             7</t>
  </si>
  <si>
    <t>"Обеспечение реализации муниципальной программы"</t>
  </si>
  <si>
    <t>Основное     мероприятие  7.1</t>
  </si>
  <si>
    <t>Содействие развитию сферы культуры и спорта</t>
  </si>
  <si>
    <t>Основное     мероприятие  7.2</t>
  </si>
  <si>
    <t>Обеспечение финансовой помощи общественным организациям</t>
  </si>
  <si>
    <t>Основное     мероприятие  7.3</t>
  </si>
  <si>
    <t>Финансовое обеспечение деятельности учреждений культуры</t>
  </si>
  <si>
    <t>Строительство, реконструкция и капитальный ремонт спортивных сооружений</t>
  </si>
  <si>
    <t>Капитальный ремонт спотивных объектов муниципальной собственности</t>
  </si>
  <si>
    <t>Оснащение спортивных объектов, в том числе быстровозводимых физкультурно-оздоровительных комплексов, спотивно-технологическим оборудованием, включая металлоконструкции</t>
  </si>
  <si>
    <t>Строительство и реконструкция спотивных объектов с использованием механизма государственно-частного партнерства</t>
  </si>
  <si>
    <t>Региональный проект "Спорт-норма жизни"</t>
  </si>
  <si>
    <t>2026
(четвертый  год реализации)</t>
  </si>
  <si>
    <t>2027
(пятый год реализации)</t>
  </si>
  <si>
    <t>"Развитие культуры"</t>
  </si>
  <si>
    <t>Создание условий для обеспечения качественной деятельности МКУК "Октябрь"и организационно-методического сектора</t>
  </si>
  <si>
    <t>Содействие сохранению и развитию муниципальныхучреждений культуры района</t>
  </si>
  <si>
    <t xml:space="preserve">Основное мероприятие 1.3 </t>
  </si>
  <si>
    <t xml:space="preserve">Содействие сохранению и развитию муниципальныхучреждений культуры </t>
  </si>
  <si>
    <t xml:space="preserve">Основное мероприятие 1.4 </t>
  </si>
  <si>
    <t>Поддержка творческих инициатив населения, а также выдающихся деятелей, организаций в сфере культуры, творческих союзов, в том числе социально ориентированных некоммерческих организаций</t>
  </si>
  <si>
    <t>Основное мероприятие 1.5</t>
  </si>
  <si>
    <t>Организация и проведение комплексных оздоровительных, агитационно-пропагандистских мероприятий (праздников, фестивалей, вечеров, экскурсий) с наибольшим вовлечением в них несовершеннолетних и молодежи "группы риска"</t>
  </si>
  <si>
    <t>Основное мероприятие 1.6</t>
  </si>
  <si>
    <t>Поддержка мероприятий направленных на сохранение, возрождение и развитие народных промыслов и ремесел.</t>
  </si>
  <si>
    <t>Основное мероприятие 1.7</t>
  </si>
  <si>
    <t>Основное мероприятие 1.8</t>
  </si>
  <si>
    <t>Организация и проведение мероприятий, посвященных Дню народного единства, Дню толерантности</t>
  </si>
  <si>
    <t>Основное мероприятие 1.9</t>
  </si>
  <si>
    <t>Модернизация материальной базы, технического и технологического оснащения учреждений культуры района</t>
  </si>
  <si>
    <t>Основное мероприятие  А2</t>
  </si>
  <si>
    <t>Нгрантовая поддержка любительских творческих коллективов</t>
  </si>
  <si>
    <t>Региональный проект "Творческие люди"</t>
  </si>
  <si>
    <t>"Развитие библиотечного облуживания МКУК "Бутурлиновская МЦРБ"</t>
  </si>
  <si>
    <t>Обеспечение деятельности МКУК "Бутурлиновской муниципальной районной библиотеки</t>
  </si>
  <si>
    <t>Основное мероприятие 2.2</t>
  </si>
  <si>
    <t>Перспективное развитие библиотек Бутурлиновского муниципального района</t>
  </si>
  <si>
    <t>Основное мероприятие 2.3</t>
  </si>
  <si>
    <t>Основное мероприятие 2.4</t>
  </si>
  <si>
    <t>Комплектоание библиотечного фонда</t>
  </si>
  <si>
    <t>Основное мероприятие 2.5</t>
  </si>
  <si>
    <t>Основное мероприятие 2.6</t>
  </si>
  <si>
    <t>Проведение информационных компаний по профилактике терроризма, экстремизма, ксенофобии, пропаганде этнокультурной толерантности в молодежной среде.</t>
  </si>
  <si>
    <t>Основное мероприятие 2.7</t>
  </si>
  <si>
    <t>Организация и проведение на территории района месячника "За безопасность"</t>
  </si>
  <si>
    <t>Основное мероприятие 2.8</t>
  </si>
  <si>
    <t>Организация книжных выставок и книжных уголков по ПДД в образовательных организациях, учреждениях дополнительного образования и учреждениях культуры</t>
  </si>
  <si>
    <t>Основное мероприятие 2.9</t>
  </si>
  <si>
    <t>Основное мероприятие 2.10</t>
  </si>
  <si>
    <t>Адаптация зданий приоритетных культурно-зрелищных,библиотечных и музейных учреждений и прилегающих к ним территорий для беспрепятственного доступа инвалидов и других маломобильных групп населения с учетом их особых потребностей и получения ими услуг.</t>
  </si>
  <si>
    <t>Основное мероприятие 2.11</t>
  </si>
  <si>
    <t>Оснащение и приобретение специального оборудования для организации доступа инвалидов к произведениям культуры и искусства, библиотечным фондам и информации в доступных  форматах.</t>
  </si>
  <si>
    <t>,</t>
  </si>
  <si>
    <t>Основное мероприятие 2.12</t>
  </si>
  <si>
    <t>Основное мероприятие 2.13</t>
  </si>
  <si>
    <t>Создание виртуального концертного зала на базе МКУК "Бутурлиновская МЦРБ"</t>
  </si>
  <si>
    <t>Региональный проект "Цифровая культура"</t>
  </si>
  <si>
    <t>ПОДПРОГРАММА 3</t>
  </si>
  <si>
    <t>"НАСЛЕДИЕ"</t>
  </si>
  <si>
    <t>Основное мероприятие 3.1</t>
  </si>
  <si>
    <t>Развитие музейного дела</t>
  </si>
  <si>
    <t>Основное мероприятие 3.2</t>
  </si>
  <si>
    <t>Сохранениеобъектов культурного наследия</t>
  </si>
  <si>
    <t>ПОДПРОГРАММА 4</t>
  </si>
  <si>
    <t>А1.</t>
  </si>
  <si>
    <t>Региональный проект Культурная среда</t>
  </si>
  <si>
    <t>Основное мероприятие 4.2</t>
  </si>
  <si>
    <t>Основное мероприятие 4.3</t>
  </si>
  <si>
    <t>Основное мероприятие 4.4</t>
  </si>
  <si>
    <t>Оснащение организаций системы дополнительного и дошкольного образования учебно-методическими комплектами по приобщению детей к народным художественным промыслам, включающим в себя изделия народных художественных промыслов, в целях популяризации народных художественных промыслов России</t>
  </si>
  <si>
    <t>ПОДПРОГРАММА 6</t>
  </si>
  <si>
    <t>Основное мероприятие  6.1</t>
  </si>
  <si>
    <t>Основное мероприятие  6.2</t>
  </si>
  <si>
    <t>Подготовка физкультурно-спортивных кадров.</t>
  </si>
  <si>
    <t>Поэтапное введение и реализация Всероссийского физкультурно-спортивного комплекса "Готов к труду и обороне (ГТО)" на территории Бутурлиновского муниципального района</t>
  </si>
  <si>
    <t>Основное мероприятие  6.6</t>
  </si>
  <si>
    <t>Организация и проведение комплексных оздоровительных, физкультурно-спортивных мероприятий с наибольшим вовлечением в них несовершеннолетних и молодежи "группы риска"</t>
  </si>
  <si>
    <t>Основное мероприятие  6.7</t>
  </si>
  <si>
    <t>Организация и проведение соревнований по различным видам спорта</t>
  </si>
  <si>
    <t>Основное мероприятие  6.8</t>
  </si>
  <si>
    <t>Основное мероприятие  6.9</t>
  </si>
  <si>
    <t>Адаптация приоритетных спотивных объектов, востебованных для занятий адаптивной физической культурой и спортом инвалидов с нарушениями опорно-двигательного аппарата, зрения и слуха.</t>
  </si>
  <si>
    <t>ПОДПРОГРАММА 7</t>
  </si>
  <si>
    <t>Основное мероприятие 7.1</t>
  </si>
  <si>
    <t>Основное мероприятие 7.2</t>
  </si>
  <si>
    <t>Обеспечение финансовой  помощи общественным организациям</t>
  </si>
  <si>
    <t>Основное мероприятие 7.3</t>
  </si>
  <si>
    <t>Строительство,реконструкция и капитальный ремонт спортивных сооружений</t>
  </si>
  <si>
    <t>Капитальный ремонт спортивныхи объектов муниципальной собственности</t>
  </si>
  <si>
    <t>Оснащение спортивных объектов, в том числе быстровозводимых физкультурно- оздоровительных комплексов, спортивно-технологическим оборудованием, включая металлоконструкции</t>
  </si>
  <si>
    <t>Строительство и реконструкция спортивных объектов с использованием механизма государственно-частного партнерства</t>
  </si>
  <si>
    <t>2025       (третий год реализации)</t>
  </si>
  <si>
    <t xml:space="preserve">2026   (четвертый год реализации)          </t>
  </si>
  <si>
    <t>2027       (пятый год реализации)</t>
  </si>
  <si>
    <t>2028     (шестой год реализации)</t>
  </si>
  <si>
    <t>2029  (седьмой год реализации)</t>
  </si>
  <si>
    <t>2030(восьмой год реализации)</t>
  </si>
  <si>
    <r>
      <t xml:space="preserve">юридические лица </t>
    </r>
    <r>
      <rPr>
        <b/>
        <vertAlign val="superscript"/>
        <sz val="10"/>
        <rFont val="Times New Roman"/>
        <family val="1"/>
        <charset val="204"/>
      </rPr>
      <t>1</t>
    </r>
  </si>
  <si>
    <t>01.01.2023</t>
  </si>
  <si>
    <t xml:space="preserve">Отдел по культуре испорту администрации Бутурлиновского муниципального района </t>
  </si>
  <si>
    <t xml:space="preserve">Отдел по культуре и спорту администрации Бутурлиновского муниципального района </t>
  </si>
  <si>
    <t xml:space="preserve">Отдел по культуре и с порту администрации Бутурлиновского муниципального района </t>
  </si>
  <si>
    <t>Воробьева Л.И руководитель отдела по культуре и спорту администрации Бутурлиновского муниципального района</t>
  </si>
  <si>
    <t xml:space="preserve">В результате реализации программы  к 2030 году будут достигнуты следующие результаты: 
- формирование единого культурного пространства Бутурлиновского муниципального района; 
- количество культурно - досуговых мероприятий в  МКУК РДК «Октябрь» -271;
 - количества посещений театрально-концертных мероприятий- 42500 чел.;
 - количество культурно - досуговых формирований- 35 ед.;
 - количество участников  в культурно - досуговых формированиях – 572чел.;
 - увеличение доли детей, привлекаемых к участию   творческих мероприятиях – на 7.2 %; 
- участие в областных мероприятиях – 29 ед.;
- проведение районных, межрайонных конкурсов и фестивалей -12 ед.;
 - количество  выездов  для оказания методической помощи  учреждениям городских и сельских поселений - 106.
</t>
  </si>
  <si>
    <t xml:space="preserve">количество основного музейного фонда к концу 2030 года – 5100 экз.;
-количество посетителей музеев - 7,2 тыс. чел.;
-количество выставок – 27 ед.;
-доля объектов 
</t>
  </si>
  <si>
    <t xml:space="preserve">1. Увеличить численность учащихся к 2030г. до 540 человек.
2. Получить лицензию на право ведения  образовательной деятельности в п.Н-Кисляй
3. Увеличить численность по предпрофессиональным программам.
4. Провести в 2029 г.  первый выпуск,  обучающихся по предпрофессиональным программам, реализуемым тем самым ФГТ  по 8-летнему сроку обучения.
6. Создать внутреннюю информационную сеть.
7. Произвести капитальный ремонт здания в 2023 году. 
8. Ежегодно выполнять муниципальный заказ.
9. Закрепить за организацией право на проведение собственного фестиваля - конкурса «Хрустальная мелодия», повысить его статус и сделать традиционным.
11. Повысить авторитет МКУ ДО Бутурлиновская ДШИ в ряду образовательных учреждений сферы культуры Воронежской области.
</t>
  </si>
  <si>
    <t xml:space="preserve">Ожидаемые конечные результаты реализации подпрограммы:                                  
   - увеличение доли граждан Бутурлиновского района систематически занимающихся физической культурой и спортом, в общей численности населения с 62,2 % (на начало 2025 года) до 69,8 % (на конец 2031 года);         
   - увеличение количества физкультурных и спортивных мероприятий, проводимых на территории области в рамках реализация календарного плана официальных физкультурных мероприятий и спортивных мероприятий Бутурлиновского района 189 мероприятий (на начало 2025 года) до 195 мероприятий (на конец 2030 года);
   - увеличение доли учащихся и студентов, систематически занимающихся физической культурой и спортом, в общей численности учащихся и студентов с 88 % (на начало 2025 года)  до 91% (на конец 2031 года);
   - увеличение численность лиц, систематически занимающихся физической культурой и спортом на территории Бутурлиновского района с 23800 человек (на начало 2025 года) до 25000 человек (на конец 2031 года);
   - увеличение численности участников спортивно – массовых и физкультурно – оздоровительных мероприятий с 23800 (на начало 2025 года) до 25000 человек (на конец 2031 года);
Реализация подпрограммы будет иметь следующий социальный эффект:
- привлечение населения Бутурлиновского района к активным занятиям физической культурой и спортом;
- развитие социальной инфраструктуры, укрепление материально технической базы физической культуры и спорта;
- увеличение количества занимающихся физической культурой и спортом и оздоровление населения (укрепление здоровья, снижение заболеваемости, снижения процента призывников непригодных к службе Российской армии по состоянию здоровья;
- совершенствование профессиональной подготовки тренерского - преподавательского состава;
- привитие ценностей здорового образа жизни, улучшение учебного процесса в детских дошкольных учреждениях, общеобразовательных школах, в учреждениях начального и среднего профессионального образования;
- профилактика правонарушений среди  подростков и молодежи;
- увеличение доли граждан, участвующих в реализации поэтапного внедрения и реализации Всероссийского физкультурно-оздоровительного комплекса «Готов к труду и обороне» (ГТО);
- вовлечение в комплексные оздоровительные, физкультурно-спортивные и агитационно-пропагандистские мероприятия несовершеннолетних и молодежи «группы риска».
</t>
  </si>
  <si>
    <t>Сведения о показателях (индикаторах) муниципальной программы «Развитие  культуры и спорта»  на 2023-2030 гг.Бутурлиновского района Воронежской области
____________________________________________________________ 
 и их значениях</t>
  </si>
  <si>
    <t>90</t>
  </si>
  <si>
    <t>260</t>
  </si>
  <si>
    <t>263</t>
  </si>
  <si>
    <t>265</t>
  </si>
  <si>
    <t>267</t>
  </si>
  <si>
    <t>268</t>
  </si>
  <si>
    <t>Повышение уровня удовлетворенностиграждан качеством предоставляемых усмлуг в сфере культуры(по сравнению с предыдущим годом)</t>
  </si>
  <si>
    <t>количесвто культтурно-досуговых меропртиятий</t>
  </si>
  <si>
    <t>увеличение количесвта посещений театрально-концертных мероприятий</t>
  </si>
  <si>
    <t xml:space="preserve">Чел. </t>
  </si>
  <si>
    <t xml:space="preserve">Ед. </t>
  </si>
  <si>
    <t>42250</t>
  </si>
  <si>
    <t>ПОДПРОГРАММА 1 "Культурно-досуговая деятельность и народное творчесвтво"</t>
  </si>
  <si>
    <t>Показатель(индикатор)общий для муниципальной программы</t>
  </si>
  <si>
    <t>1.1.2</t>
  </si>
  <si>
    <t>1.1.3</t>
  </si>
  <si>
    <t>количесвто культтурно-досуговых формирований</t>
  </si>
  <si>
    <t>Ед.</t>
  </si>
  <si>
    <t>27</t>
  </si>
  <si>
    <t>1.1.4</t>
  </si>
  <si>
    <t>количесвто участников культтурно-досуговых формирований</t>
  </si>
  <si>
    <t>Чел.</t>
  </si>
  <si>
    <t>580</t>
  </si>
  <si>
    <t>582</t>
  </si>
  <si>
    <t>1.1.5</t>
  </si>
  <si>
    <t>увеличение доли детей,привлекаемых к участию в творческих мероприятиях</t>
  </si>
  <si>
    <t>264</t>
  </si>
  <si>
    <t>Основное мероприятие 1.2  Содействие сохранению и развитию муниципальных учреждениях культуры района</t>
  </si>
  <si>
    <t>Основное мероприятие 1.1 Создание условий для обеспечения качесвтенной деятельности МКУК "Бутурлиновский РДК "Октябрь"и оргназационно-методического сектора</t>
  </si>
  <si>
    <t>26</t>
  </si>
  <si>
    <t>1.2.2</t>
  </si>
  <si>
    <t>Проведение районных конкурсов и фестивалей</t>
  </si>
  <si>
    <t>12</t>
  </si>
  <si>
    <t>1.2.3</t>
  </si>
  <si>
    <t>Количесвто выездов с методической помощью учреждениям городских и сельских поселений</t>
  </si>
  <si>
    <t>100</t>
  </si>
  <si>
    <t>101</t>
  </si>
  <si>
    <t>102</t>
  </si>
  <si>
    <t>103</t>
  </si>
  <si>
    <t>104</t>
  </si>
  <si>
    <t>105</t>
  </si>
  <si>
    <t>106</t>
  </si>
  <si>
    <t>107</t>
  </si>
  <si>
    <t>ПОДПРОГРАММА 2 "Развитие библиотечного обслуживания МКУК "Бутурлиновская МЦРБ"</t>
  </si>
  <si>
    <t>2</t>
  </si>
  <si>
    <r>
      <rPr>
        <sz val="11"/>
        <rFont val="Times New Roman"/>
        <family val="1"/>
        <charset val="204"/>
      </rPr>
      <t xml:space="preserve">Показатель (индикатор) 1.2.1, определяющий результативность только основного мероприятия 1.2. </t>
    </r>
    <r>
      <rPr>
        <sz val="12"/>
        <rFont val="Times New Roman"/>
        <family val="1"/>
        <charset val="204"/>
      </rPr>
      <t>Участие в областных и всероссийских и международных конкурсах и фестивалях</t>
    </r>
  </si>
  <si>
    <r>
      <rPr>
        <sz val="11"/>
        <rFont val="Times New Roman"/>
        <family val="1"/>
        <charset val="204"/>
      </rPr>
      <t xml:space="preserve">Показатель (индикатор) 2.1 общий для подпрограммы 2. </t>
    </r>
    <r>
      <rPr>
        <sz val="12"/>
        <rFont val="Times New Roman"/>
        <family val="1"/>
        <charset val="204"/>
      </rPr>
      <t>Повышение качесвта организации библиотечного обслуживания населения,обеспечения комфортности библиотечной среды.</t>
    </r>
  </si>
  <si>
    <t>5054</t>
  </si>
  <si>
    <t>5058</t>
  </si>
  <si>
    <t>5061</t>
  </si>
  <si>
    <t>5063</t>
  </si>
  <si>
    <t>5065</t>
  </si>
  <si>
    <t>Число зарегистрированных пользователей в муниципальных библиотеках</t>
  </si>
  <si>
    <t>Тыс.экз.</t>
  </si>
  <si>
    <t>105,52</t>
  </si>
  <si>
    <t>105,63</t>
  </si>
  <si>
    <t>105,72</t>
  </si>
  <si>
    <t>106,64</t>
  </si>
  <si>
    <t>107,51</t>
  </si>
  <si>
    <t>Количесвто документовыдач</t>
  </si>
  <si>
    <t>Экз.</t>
  </si>
  <si>
    <t>1200</t>
  </si>
  <si>
    <t>1220</t>
  </si>
  <si>
    <t>1240</t>
  </si>
  <si>
    <t>1260</t>
  </si>
  <si>
    <t>1280</t>
  </si>
  <si>
    <t>2.1.1.4</t>
  </si>
  <si>
    <t>2.1.1.3</t>
  </si>
  <si>
    <t>2.1.1.2</t>
  </si>
  <si>
    <t>2.1.1</t>
  </si>
  <si>
    <t>Количество библиографических записей в электронном каталоге и картотеках МКУК "Бутурлиновская МЦРБ"</t>
  </si>
  <si>
    <t>2950</t>
  </si>
  <si>
    <t>2980</t>
  </si>
  <si>
    <t>3010</t>
  </si>
  <si>
    <t>3040</t>
  </si>
  <si>
    <t>3070</t>
  </si>
  <si>
    <t>ПОДПРОГРАММА 3 «Наследие»</t>
  </si>
  <si>
    <t>3.1.1.</t>
  </si>
  <si>
    <t>Количество музейного фонда</t>
  </si>
  <si>
    <t>4537</t>
  </si>
  <si>
    <t>4557</t>
  </si>
  <si>
    <t>4600</t>
  </si>
  <si>
    <t>4700</t>
  </si>
  <si>
    <t>4800</t>
  </si>
  <si>
    <t>3.1.2.</t>
  </si>
  <si>
    <t>Количество посетителеймузеев</t>
  </si>
  <si>
    <t>Тыс.чел.</t>
  </si>
  <si>
    <t>6,7</t>
  </si>
  <si>
    <t>6,8</t>
  </si>
  <si>
    <t>6,9</t>
  </si>
  <si>
    <t>7,0</t>
  </si>
  <si>
    <t>3.1.3.</t>
  </si>
  <si>
    <t>Количество выставок</t>
  </si>
  <si>
    <t>20</t>
  </si>
  <si>
    <t>21</t>
  </si>
  <si>
    <t>22</t>
  </si>
  <si>
    <t>23</t>
  </si>
  <si>
    <t>24</t>
  </si>
  <si>
    <t>Основное мероприятие 3.1. Развитие музейного дела</t>
  </si>
  <si>
    <t>Основное мероприятие 3.2. Сохранение объектов культурного наследия</t>
  </si>
  <si>
    <t>3.2.1.</t>
  </si>
  <si>
    <t xml:space="preserve">Процент </t>
  </si>
  <si>
    <t>77,5</t>
  </si>
  <si>
    <t>78,0</t>
  </si>
  <si>
    <t>79,5</t>
  </si>
  <si>
    <t>80,0</t>
  </si>
  <si>
    <t>80,5</t>
  </si>
  <si>
    <t xml:space="preserve">4.1.1 </t>
  </si>
  <si>
    <t xml:space="preserve">  Сопровождение и актуализация сайта МКОУ ДОД Бутурлиновская ДШИ с регулярно обновляемыми страницами. </t>
  </si>
  <si>
    <t>Динамика численности работников ДШИ</t>
  </si>
  <si>
    <t>Человек</t>
  </si>
  <si>
    <t>44</t>
  </si>
  <si>
    <t>43</t>
  </si>
  <si>
    <t>42</t>
  </si>
  <si>
    <t xml:space="preserve">  Динамика соотношения средней заработной платы концертмейстеров и преподавателей к средней заработной платы по региону.</t>
  </si>
  <si>
    <t>80</t>
  </si>
  <si>
    <t>85</t>
  </si>
  <si>
    <t>95</t>
  </si>
  <si>
    <t xml:space="preserve">4.1.3  </t>
  </si>
  <si>
    <t xml:space="preserve">4.1.2   </t>
  </si>
  <si>
    <t>Основное мероприятие 4.2 Расширение и развитие дополнительного образования сферы культуры</t>
  </si>
  <si>
    <t>Основное мероприятие 2.1.Обеспечение деятельности МКУК "Бутурлиновская МЦРБ"</t>
  </si>
  <si>
    <t>ПОДПРОГРАММА 4 "Сохранение,  развитие и популяризация системы художественно-эстетического образования  в образовательных учреждениях сферы культуры"</t>
  </si>
  <si>
    <t>Основное мероприятие 4.1.Обеспечение текущего функционирования МКОУ ДОД Бутурлиновская ДШИ</t>
  </si>
  <si>
    <t>4.2.1</t>
  </si>
  <si>
    <t xml:space="preserve"> 
Доля учащихся успешно сдавших промежуточную аттестацию
</t>
  </si>
  <si>
    <t>87</t>
  </si>
  <si>
    <t>92</t>
  </si>
  <si>
    <t>94</t>
  </si>
  <si>
    <t>Выполнение муниципального задания по определению численности обучающихся в ДШИ и набору на новый учебный год.</t>
  </si>
  <si>
    <t xml:space="preserve">4.2.2 </t>
  </si>
  <si>
    <t xml:space="preserve">4.2.3 </t>
  </si>
  <si>
    <t xml:space="preserve">Доля выпускников  обра-зовательного учреждения, продолживших обучение и/или трудоустроившихся согласно полученной специальности
</t>
  </si>
  <si>
    <t>2,5</t>
  </si>
  <si>
    <t>3</t>
  </si>
  <si>
    <t>4</t>
  </si>
  <si>
    <t>4,5</t>
  </si>
  <si>
    <t>5</t>
  </si>
  <si>
    <t xml:space="preserve">4.2.4 </t>
  </si>
  <si>
    <t xml:space="preserve">Доля учащихся, посещающих учебные занятия в полном объеме, согласно  расписанию.
</t>
  </si>
  <si>
    <t>73</t>
  </si>
  <si>
    <t>77</t>
  </si>
  <si>
    <t>84</t>
  </si>
  <si>
    <t>88</t>
  </si>
  <si>
    <t xml:space="preserve"> Основное мероприятие 4.3 Укрепление и развитие материально-технической базы организации, для внедрения инновационных форм работы.</t>
  </si>
  <si>
    <t>Повышение уровня удов-летворенности граждан Бутурлиновского района качеством предоставля-емых образовательных ус-луг МКУ ДО Бутурли-новская ДШИ в сфере культуры и искусства.</t>
  </si>
  <si>
    <t>74</t>
  </si>
  <si>
    <t>78</t>
  </si>
  <si>
    <t>83</t>
  </si>
  <si>
    <t>4.3.2</t>
  </si>
  <si>
    <t>4.3.1</t>
  </si>
  <si>
    <t>Доля учащихся ДШИ, привлеченных к участию в творческих мероприятиях.</t>
  </si>
  <si>
    <t>75</t>
  </si>
  <si>
    <t>6.2</t>
  </si>
  <si>
    <t>6.4</t>
  </si>
  <si>
    <t>6.3</t>
  </si>
  <si>
    <t>6.1</t>
  </si>
  <si>
    <t>Удельный вес населения, систематически занимающихся физической культурой и спортом.</t>
  </si>
  <si>
    <t>62,2</t>
  </si>
  <si>
    <t>63,9</t>
  </si>
  <si>
    <t>65,2</t>
  </si>
  <si>
    <t>66,6</t>
  </si>
  <si>
    <t>67,8</t>
  </si>
  <si>
    <t>Численность лиц, систематически занимающихся физической культурой и спортом.</t>
  </si>
  <si>
    <t>Тыс. чел.</t>
  </si>
  <si>
    <t>23800</t>
  </si>
  <si>
    <t>24000</t>
  </si>
  <si>
    <t>24200</t>
  </si>
  <si>
    <t>24420</t>
  </si>
  <si>
    <t>24560</t>
  </si>
  <si>
    <t>Кол-во спортивно массовых мероприятий.</t>
  </si>
  <si>
    <t>189</t>
  </si>
  <si>
    <t>190</t>
  </si>
  <si>
    <t>1191</t>
  </si>
  <si>
    <t>192</t>
  </si>
  <si>
    <t>193</t>
  </si>
  <si>
    <t>Кол-во участников спортивно – массовых мероприятий.</t>
  </si>
  <si>
    <t>Доля учащихся, занимающихся физической культурой и спортом, в общей численности учащихся соответствующих учреждений.</t>
  </si>
  <si>
    <t>88,3</t>
  </si>
  <si>
    <t>88,9</t>
  </si>
  <si>
    <t>89,5</t>
  </si>
  <si>
    <t>89,9</t>
  </si>
  <si>
    <t>90, 4</t>
  </si>
  <si>
    <t>Доля лиц с ограниченными возможностями здоровья и инвалидов, систематически занимающихся физической культурой и спортом, в общей численности данной категории населения</t>
  </si>
  <si>
    <t>6</t>
  </si>
  <si>
    <t>9,5</t>
  </si>
  <si>
    <t>10,1</t>
  </si>
  <si>
    <t>12,3</t>
  </si>
  <si>
    <t>14,1</t>
  </si>
  <si>
    <t>14,2</t>
  </si>
  <si>
    <t>15,8</t>
  </si>
  <si>
    <t>16,1</t>
  </si>
  <si>
    <t>17,7</t>
  </si>
  <si>
    <t>18,3</t>
  </si>
  <si>
    <t>Единовременная пропускная способность</t>
  </si>
  <si>
    <t>Доля граждан Российской федерации, занимающихся физической культурой и спортом по месту работы, в общей численности населения, занятого в экономике</t>
  </si>
  <si>
    <t>30,6</t>
  </si>
  <si>
    <t>31,6</t>
  </si>
  <si>
    <t>33</t>
  </si>
  <si>
    <t>35</t>
  </si>
  <si>
    <t>39</t>
  </si>
  <si>
    <t>7.1</t>
  </si>
  <si>
    <t>повышение эффективности кадрового обеспечения</t>
  </si>
  <si>
    <t>количество существующих общественных организаций</t>
  </si>
  <si>
    <t>-доля представленных посетителям музейных предметов в общем количестве музейных предметов основного фонда</t>
  </si>
  <si>
    <t xml:space="preserve">Реализация программных мероприятий позволит к 2030 году:
- повысить уровень материально-технической обеспеченности учреждений культуры Бутурлиновского муниципального района; 
- увеличить количество посещений учреждений культуры и наполняемость зрительных залов;
- достичь отношения среднемесячной номинальной начисленной заработной платы работников  муниципальных учреждений культуры к среднемесячной номинальной начисленной заработной плате в Воронежской  области — 100%;
- повысить уровень  удовлетворенности  граждан качеством предоставления услуг в сфере культуры;
-обеспечить равный доступ населения к культурным ценностям и участие в культурной жизни, развитие и реализация культурного и духовного потенциала каждой личности;
- сохранить  и эффективно использовать культурное наследие Бутурлиновского муниципального района;
- улучшить качество, разнообразие, уровень и объем услуг в сфере культуры; 
- перейти на обучение по программам предпрофессиональной  подготовки в МКОУ ДО Бутурлиновская ДШИ; 
 -увеличить долю граждан Бутурлиновского района систематически занимающихся физической культурой и спортом, в общей численности населения с 27% (на начало 2024 года) до 44% (на конец 2030 года);
- обеспечение конкурентноспособности Бутурлиновского района в сфере туризма-за счет предоставления новых туристических маршрутов и объектов посещения;
-формирование системы качественного обслуживания туристов и создание условий для групп;
-рост туристских потоков к концу срока реализации программы в 3-4 раза. 
</t>
  </si>
  <si>
    <t xml:space="preserve">повышение качества организации библиотечно-информационного обслуживания населения, обеспечения комфортности библиотечной среды;
- рост количества зарегистрированных пользователей в МКУК «Бутурлиновская МЦРБ»:
2023 г. - на 2,66 %;
2024 г. - на 0,03 %;
2025 г. - на 0,02 %;
2026 г. - на 0,02 %;
2027 г. - на 0,02 %;
2028 г. - на 0,02 %;
2029 г. - на 0,02 %;
2030 г. - на 0,02 %.
- рост количества выданных библиотечных документов:
2023 г. - на 5,0 %;
2024 г. - на 0,1 %;
2025 г. - на 0,85 %;
2026 г. - на 0,86 %;
2027 г. - на 0,81 %;
2028 г. - на 0,83 %;
2029 г. - на 0,78 %;
2030 г. - на 0,78 %.
- увеличение количества комплектования библиотечного фонда:
2023 г. - на 0,35 %;
2024 г. - на 1,6 %;
2025 г. - на 1,6 %;
2026 г. - на 1,6 %;
2027 г. - на 1,6 %;
2028 г. - на 1,6 %;
2029 г. - на 1,6 %;
2030 г. - на 1,6 %.
- увеличение количества библиографических записей в электронном каталоге и картотеках:
2023 г. - на 70 записей;
2024 г. - на 30 записей;
2025 г. - на 30 записей;
2026 г. - на 30 записей;
2027 г. - на 30 записей;
2028 г. - на 30 записей;
2029 г. - на 30 записей;
2030 г. - на 30 записей.
</t>
  </si>
  <si>
    <t>5.1</t>
  </si>
  <si>
    <t>5.2</t>
  </si>
  <si>
    <t>ПОДПРОГРАММА 5</t>
  </si>
  <si>
    <t xml:space="preserve">-- Соотношение средней заработной платы работников учреждений культуры к средней заработной плате Воронежской области к 2030 году-100%;
-увеличение доли расходов на культуру в расчете на душу населения;
- повышение эффективности кадрового обеспечения;
- количество существующих общественных организаций-3.
</t>
  </si>
  <si>
    <t>Основное мероприятие 5.3</t>
  </si>
  <si>
    <t>Основное мероприятие  5.5</t>
  </si>
  <si>
    <t>Основное мероприятие 6.1</t>
  </si>
  <si>
    <t>Основное мероприятие 6.3</t>
  </si>
  <si>
    <t xml:space="preserve"> Соотношение средней заработной платы работников учреждений культуры, средней заработной плате в Воронежской  области</t>
  </si>
  <si>
    <t>Увеличение доли расходов на культуру в расчете на душу населения</t>
  </si>
  <si>
    <t>Уровень обеспеченности населения спортивными сооружениями, исходя из единовременной пропускной способности объектов спорта.</t>
  </si>
  <si>
    <t>Единовременная пропускная способность объектов спорта, введенных в эксплуатацию в рамках федеральной целевой программы "Развитие физической культуры и спорта в Российской Федерации на 2016 - 2020 годы", по направлению, касающемуся совершенствования условий для развития массового спорта</t>
  </si>
  <si>
    <t>7.2</t>
  </si>
  <si>
    <t xml:space="preserve">- повышение уровня обеспеченности населения спортивными сооружениями;
- создание эффективной системы организации физкультурно - оздоровительной и спортивно – массовой работы среди всех групп населения;
- создание благоприятных условий для занятий физической культурой и спортом в общеобразовательных учреждениях и по месту жительства в Бутурлиновском муниципальном районе;
- увеличение количества населения, систематически занимающихся физической культурой и спортом;
- увеличение количества учащихся занимающихся в спортивных кружках и секциях по различным видам спорта в образовательных учреждениях и учреждениях дополнительного образования.
</t>
  </si>
  <si>
    <t>ПОДПРОГРАММА 7 «Обеспечение  реализации муниципальной программы»</t>
  </si>
  <si>
    <t>ПОДПРОГРАММА 5 «Строительство, реконструкция и капитальный ремонт спортивных сооружений»</t>
  </si>
  <si>
    <t xml:space="preserve">ПОДПРОГРАММА 66 «Развитие физической культуры и спорта» </t>
  </si>
  <si>
    <t>6.5</t>
  </si>
  <si>
    <t>6.6.</t>
  </si>
  <si>
    <t>6.7</t>
  </si>
  <si>
    <t>6.8</t>
  </si>
  <si>
    <t>7.3</t>
  </si>
  <si>
    <t>7.4</t>
  </si>
  <si>
    <t>Основное мероприятие 5.1</t>
  </si>
  <si>
    <t>Основное мероприятие 5.4</t>
  </si>
  <si>
    <t>Основное мероприятие 5.2</t>
  </si>
  <si>
    <t>Основное мероприятие 5.5</t>
  </si>
  <si>
    <t>Основное мероприятие 6.4</t>
  </si>
  <si>
    <t>Основное мероприятие 6.5</t>
  </si>
  <si>
    <t>Основное мероприятие 6.6</t>
  </si>
  <si>
    <t>Основное мероприятие 6.7</t>
  </si>
  <si>
    <t>Основное мероприятие 6.9</t>
  </si>
  <si>
    <t>Подпрограмма   5</t>
  </si>
  <si>
    <t>Основное     мероприятие  5.1</t>
  </si>
  <si>
    <t>Основное     мероприятие  5.2</t>
  </si>
  <si>
    <t>Основное     мероприятие  5.3</t>
  </si>
  <si>
    <t>Основное     мероприятие  5.4</t>
  </si>
  <si>
    <t>Основное     мероприятие  5.5</t>
  </si>
  <si>
    <t xml:space="preserve"> Региональный проект Культурная среда) Комплектование книжных фондов муниципальных общедоступных библиотек муниципальных образований</t>
  </si>
  <si>
    <t>А.1</t>
  </si>
  <si>
    <t xml:space="preserve"> Региональный проект "Культурная среда" Развитие культурно-познавательного, внутреннего и въездного туризма </t>
  </si>
  <si>
    <t>А 1</t>
  </si>
  <si>
    <t xml:space="preserve"> Региональный проект Культурная среда (Комплектование книжных фондов муниципальных общедоступных библиотек муниципальных образований)</t>
  </si>
  <si>
    <t xml:space="preserve">Региональный проект "Культурная среда" (Развитие культурно-познавательного, внутреннего и въездного туризма </t>
  </si>
  <si>
    <t>Р 5</t>
  </si>
  <si>
    <t>Региональный проект Культурная среда (Комплектование книжных фондов муниципальных общедоступных библиотек муниципальных образований)</t>
  </si>
  <si>
    <t>Региональный проект Культурная среда. Развитие культурно-познавательного, внутреннего и въездного туризма</t>
  </si>
  <si>
    <t xml:space="preserve">Расходы местного бюджета на реализацию муниципальной программы "Развитие культуры и спорта на 2023- 2030 г." Бутурлиновского муниципального района Воронежской области _____________________________________________________________________                                 </t>
  </si>
  <si>
    <t>Финансовое обеспечение и прогнозная (справочная) оценка расходов федерального, областного и местных бюджетов, бюджетов внебюджетных фондов, юридических и физических лиц на реализацию муниципальной программы  "Развитие культуры и спорта га 2023-2030 г."Бутурлиновского муниципального района Воронежской области
__________________________________________________________________________________</t>
  </si>
  <si>
    <t>Комплектование книжных фондов муниципальных общедоступных библиотек муниципальных образований</t>
  </si>
  <si>
    <t>0</t>
  </si>
  <si>
    <t>922 0801 11212L5190 244</t>
  </si>
  <si>
    <t>922 1006 1170280200 633</t>
  </si>
  <si>
    <t>2023
(первый год реализации)</t>
  </si>
  <si>
    <t>2025
(третий год реализации)</t>
  </si>
  <si>
    <t>2028
(шестой  год реализации)</t>
  </si>
  <si>
    <t>2029
(седьмой год реализации)</t>
  </si>
  <si>
    <t xml:space="preserve">2030
(восьмой год реализации) </t>
  </si>
  <si>
    <t>План реализации муниципальной программы "Развитие культуры и спорта на 2023-2030 г." Бутурлиновского муниципального района   Воронежской области на 2024 год</t>
  </si>
  <si>
    <t>01.01.2024</t>
  </si>
  <si>
    <t>31.12.2024</t>
  </si>
  <si>
    <t>29376,28</t>
  </si>
  <si>
    <t>14927,80</t>
  </si>
  <si>
    <t>167,60</t>
  </si>
  <si>
    <t>2026,10</t>
  </si>
  <si>
    <t>30624,49</t>
  </si>
  <si>
    <t>8639,00</t>
  </si>
  <si>
    <t>31281,65</t>
  </si>
  <si>
    <t>17576,10</t>
  </si>
  <si>
    <t>1342,40</t>
  </si>
  <si>
    <t xml:space="preserve">92208011110100590111,  9220801 1110100590112, 92208011110100590119, 92208011110100590266, 92208011110100590242, 92208011110100590244, 9220801 1110100590851, 92208011110100590853, 92208011110100590247 </t>
  </si>
  <si>
    <t xml:space="preserve">92208011120100590111,  92208011120100590112, 92208011120100590119, 92208011120100590266, 92208011120100590242, 92208011120100590244, 9220801 1120100590851, 92208011120100590853, 92208011110100590247 </t>
  </si>
  <si>
    <t xml:space="preserve">92 08011130100590111,  92208011130100590112, 92208011130100590119, 92208011130100590266, 92208011130100590242, 92208011130100590244, 9220801 1130100590851, 92208011130100590853,  92208011130100590247 </t>
  </si>
  <si>
    <t xml:space="preserve">92207031140100590111,  92207031140100590112, 92207031140100590119, 92207031140100590266, 92207031140100590242, 92207031140100590244, 9220703 1140100590851, 92207031140100590853,   92207031140100590247 </t>
  </si>
  <si>
    <t xml:space="preserve">92211021160400590111,  92211021160400590112, 92211021160400590119, 92211021160400590266, 92211021160400590242, 92211021160400590244, 9221102 1160400590851, 92211021160400590853, 92211021160400590247,  922110211604S8790111, 922110211604S8790119, 922110211604S8790244, </t>
  </si>
  <si>
    <t xml:space="preserve">92208041170100590111,  92208041170100590112, 92208041170100590119, 92208041170100590266, 92208041170100590242, 92208041170100590244, 9220804 1170100590851, 92208041170100590853,  92208041170100590247, 92208041170182010121, 92208041170182010129, 92208041170182010242, 92208041170182010244, 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</si>
</sst>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43"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trike/>
      <sz val="14"/>
      <name val="Calibri"/>
      <family val="2"/>
      <charset val="204"/>
    </font>
    <font>
      <strike/>
      <sz val="16"/>
      <name val="Times New Roman"/>
      <family val="1"/>
      <charset val="204"/>
    </font>
    <font>
      <sz val="14"/>
      <name val="Calibri"/>
      <family val="2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trike/>
      <sz val="18"/>
      <name val="Times New Roman"/>
      <family val="1"/>
      <charset val="204"/>
    </font>
    <font>
      <strike/>
      <sz val="18"/>
      <name val="Calibri"/>
      <family val="2"/>
      <charset val="204"/>
    </font>
    <font>
      <strike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Arial Cyr"/>
      <charset val="204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trike/>
      <sz val="14"/>
      <name val="Calibri"/>
      <family val="2"/>
      <charset val="204"/>
    </font>
    <font>
      <b/>
      <sz val="12"/>
      <name val="Arial Cyr"/>
      <charset val="204"/>
    </font>
    <font>
      <sz val="8"/>
      <name val="Times New Roman"/>
      <family val="1"/>
      <charset val="204"/>
    </font>
    <font>
      <sz val="10"/>
      <color theme="1"/>
      <name val="Arial Cyr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sz val="9"/>
      <color theme="1"/>
      <name val="Times New Roman"/>
      <family val="1"/>
      <charset val="204"/>
    </font>
    <font>
      <b/>
      <strike/>
      <sz val="20"/>
      <name val="Calibri"/>
      <family val="2"/>
      <charset val="204"/>
    </font>
    <font>
      <b/>
      <strike/>
      <sz val="24"/>
      <name val="Calibri"/>
      <family val="2"/>
      <charset val="204"/>
    </font>
    <font>
      <b/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2" fillId="0" borderId="0"/>
    <xf numFmtId="43" fontId="9" fillId="0" borderId="0" applyFont="0" applyFill="0" applyBorder="0" applyAlignment="0" applyProtection="0"/>
  </cellStyleXfs>
  <cellXfs count="32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/>
    <xf numFmtId="49" fontId="1" fillId="0" borderId="1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0" fillId="0" borderId="0" xfId="0" applyFont="1" applyBorder="1"/>
    <xf numFmtId="0" fontId="6" fillId="0" borderId="3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Continuous" vertical="center" wrapText="1"/>
    </xf>
    <xf numFmtId="0" fontId="7" fillId="0" borderId="0" xfId="0" applyFont="1" applyFill="1" applyAlignment="1">
      <alignment horizontal="centerContinuous" vertical="center" wrapText="1"/>
    </xf>
    <xf numFmtId="0" fontId="1" fillId="0" borderId="0" xfId="0" applyFont="1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/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10" fillId="0" borderId="0" xfId="1" applyFont="1"/>
    <xf numFmtId="0" fontId="11" fillId="0" borderId="0" xfId="1" applyFont="1" applyAlignment="1">
      <alignment horizontal="center"/>
    </xf>
    <xf numFmtId="4" fontId="10" fillId="0" borderId="0" xfId="1" applyNumberFormat="1" applyFont="1"/>
    <xf numFmtId="0" fontId="12" fillId="0" borderId="0" xfId="1" applyFont="1"/>
    <xf numFmtId="0" fontId="11" fillId="0" borderId="0" xfId="1" applyFont="1" applyAlignment="1"/>
    <xf numFmtId="0" fontId="13" fillId="0" borderId="0" xfId="1" applyFont="1" applyAlignment="1">
      <alignment horizontal="right"/>
    </xf>
    <xf numFmtId="0" fontId="16" fillId="0" borderId="2" xfId="1" applyFont="1" applyBorder="1" applyAlignment="1">
      <alignment horizontal="centerContinuous" vertical="center" wrapText="1"/>
    </xf>
    <xf numFmtId="0" fontId="15" fillId="0" borderId="2" xfId="1" applyFont="1" applyBorder="1" applyAlignment="1">
      <alignment horizontal="center" vertical="center" wrapText="1"/>
    </xf>
    <xf numFmtId="0" fontId="16" fillId="0" borderId="2" xfId="1" applyFont="1" applyBorder="1" applyAlignment="1"/>
    <xf numFmtId="4" fontId="5" fillId="0" borderId="1" xfId="1" applyNumberFormat="1" applyFont="1" applyBorder="1" applyAlignment="1">
      <alignment horizontal="centerContinuous" vertical="center" wrapText="1"/>
    </xf>
    <xf numFmtId="4" fontId="17" fillId="0" borderId="0" xfId="1" applyNumberFormat="1" applyFont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3" fontId="5" fillId="0" borderId="1" xfId="1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wrapText="1"/>
    </xf>
    <xf numFmtId="4" fontId="18" fillId="0" borderId="1" xfId="1" applyNumberFormat="1" applyFont="1" applyBorder="1" applyAlignment="1">
      <alignment horizontal="right" wrapText="1"/>
    </xf>
    <xf numFmtId="4" fontId="18" fillId="0" borderId="1" xfId="1" applyNumberFormat="1" applyFont="1" applyBorder="1" applyAlignment="1">
      <alignment horizontal="center" wrapText="1"/>
    </xf>
    <xf numFmtId="0" fontId="10" fillId="0" borderId="6" xfId="1" applyFont="1" applyBorder="1"/>
    <xf numFmtId="4" fontId="10" fillId="0" borderId="0" xfId="1" applyNumberFormat="1" applyFont="1" applyBorder="1"/>
    <xf numFmtId="0" fontId="10" fillId="0" borderId="0" xfId="1" applyFont="1" applyBorder="1"/>
    <xf numFmtId="4" fontId="5" fillId="0" borderId="1" xfId="1" applyNumberFormat="1" applyFont="1" applyFill="1" applyBorder="1" applyAlignment="1">
      <alignment horizontal="right" wrapText="1"/>
    </xf>
    <xf numFmtId="4" fontId="18" fillId="0" borderId="1" xfId="1" applyNumberFormat="1" applyFont="1" applyFill="1" applyBorder="1" applyAlignment="1">
      <alignment horizontal="right" wrapText="1"/>
    </xf>
    <xf numFmtId="4" fontId="5" fillId="0" borderId="1" xfId="1" applyNumberFormat="1" applyFont="1" applyBorder="1" applyAlignment="1">
      <alignment horizontal="right" wrapText="1"/>
    </xf>
    <xf numFmtId="0" fontId="5" fillId="0" borderId="1" xfId="1" applyFont="1" applyBorder="1" applyAlignment="1">
      <alignment wrapText="1"/>
    </xf>
    <xf numFmtId="0" fontId="19" fillId="0" borderId="0" xfId="1" applyFont="1"/>
    <xf numFmtId="4" fontId="19" fillId="0" borderId="0" xfId="1" applyNumberFormat="1" applyFont="1"/>
    <xf numFmtId="0" fontId="1" fillId="2" borderId="4" xfId="0" applyFont="1" applyFill="1" applyBorder="1" applyAlignment="1">
      <alignment horizontal="centerContinuous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Continuous" vertical="center" wrapText="1"/>
    </xf>
    <xf numFmtId="49" fontId="3" fillId="0" borderId="3" xfId="0" applyNumberFormat="1" applyFont="1" applyFill="1" applyBorder="1" applyAlignment="1">
      <alignment horizontal="left" wrapText="1"/>
    </xf>
    <xf numFmtId="0" fontId="0" fillId="0" borderId="1" xfId="0" applyBorder="1"/>
    <xf numFmtId="0" fontId="4" fillId="0" borderId="0" xfId="0" applyFont="1" applyAlignment="1">
      <alignment vertical="top" wrapText="1"/>
    </xf>
    <xf numFmtId="0" fontId="4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5" fillId="0" borderId="1" xfId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wrapText="1"/>
    </xf>
    <xf numFmtId="0" fontId="27" fillId="0" borderId="1" xfId="0" applyFont="1" applyBorder="1" applyAlignment="1">
      <alignment horizontal="left" vertical="top" wrapText="1"/>
    </xf>
    <xf numFmtId="49" fontId="27" fillId="0" borderId="1" xfId="0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left" vertical="top" wrapText="1"/>
    </xf>
    <xf numFmtId="0" fontId="18" fillId="2" borderId="1" xfId="1" applyFont="1" applyFill="1" applyBorder="1" applyAlignment="1">
      <alignment wrapText="1"/>
    </xf>
    <xf numFmtId="0" fontId="30" fillId="0" borderId="0" xfId="1" applyFont="1"/>
    <xf numFmtId="49" fontId="1" fillId="2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Font="1" applyBorder="1" applyAlignment="1"/>
    <xf numFmtId="0" fontId="0" fillId="2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1" xfId="0" applyBorder="1" applyAlignment="1"/>
    <xf numFmtId="0" fontId="33" fillId="0" borderId="1" xfId="0" applyFont="1" applyBorder="1" applyAlignment="1"/>
    <xf numFmtId="49" fontId="34" fillId="2" borderId="1" xfId="0" applyNumberFormat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wrapText="1"/>
    </xf>
    <xf numFmtId="0" fontId="2" fillId="0" borderId="1" xfId="0" applyFont="1" applyBorder="1" applyAlignment="1"/>
    <xf numFmtId="0" fontId="40" fillId="0" borderId="0" xfId="1" applyFont="1"/>
    <xf numFmtId="0" fontId="41" fillId="0" borderId="0" xfId="1" applyFont="1"/>
    <xf numFmtId="49" fontId="3" fillId="3" borderId="1" xfId="0" applyNumberFormat="1" applyFont="1" applyFill="1" applyBorder="1" applyAlignment="1">
      <alignment horizontal="left" wrapText="1"/>
    </xf>
    <xf numFmtId="49" fontId="24" fillId="0" borderId="8" xfId="0" applyNumberFormat="1" applyFont="1" applyFill="1" applyBorder="1" applyAlignment="1">
      <alignment horizontal="center" wrapText="1"/>
    </xf>
    <xf numFmtId="4" fontId="23" fillId="2" borderId="3" xfId="0" applyNumberFormat="1" applyFont="1" applyFill="1" applyBorder="1" applyAlignment="1">
      <alignment horizontal="center" vertical="center" wrapText="1"/>
    </xf>
    <xf numFmtId="4" fontId="26" fillId="0" borderId="3" xfId="0" applyNumberFormat="1" applyFont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3" fillId="0" borderId="6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0" fontId="42" fillId="0" borderId="0" xfId="0" applyFont="1"/>
    <xf numFmtId="0" fontId="5" fillId="4" borderId="1" xfId="1" applyFont="1" applyFill="1" applyBorder="1" applyAlignment="1">
      <alignment wrapText="1"/>
    </xf>
    <xf numFmtId="4" fontId="0" fillId="0" borderId="0" xfId="0" applyNumberFormat="1" applyFont="1"/>
    <xf numFmtId="4" fontId="0" fillId="0" borderId="0" xfId="0" applyNumberFormat="1"/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4" fontId="18" fillId="0" borderId="1" xfId="1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left" wrapText="1"/>
    </xf>
    <xf numFmtId="49" fontId="1" fillId="0" borderId="9" xfId="0" applyNumberFormat="1" applyFont="1" applyFill="1" applyBorder="1" applyAlignment="1">
      <alignment horizontal="left" wrapText="1"/>
    </xf>
    <xf numFmtId="49" fontId="1" fillId="0" borderId="7" xfId="0" applyNumberFormat="1" applyFont="1" applyFill="1" applyBorder="1" applyAlignment="1">
      <alignment horizontal="left" wrapText="1"/>
    </xf>
    <xf numFmtId="49" fontId="1" fillId="0" borderId="6" xfId="0" applyNumberFormat="1" applyFont="1" applyFill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49" fontId="1" fillId="0" borderId="7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wrapText="1"/>
    </xf>
    <xf numFmtId="49" fontId="1" fillId="2" borderId="6" xfId="0" applyNumberFormat="1" applyFont="1" applyFill="1" applyBorder="1" applyAlignment="1">
      <alignment horizontal="left" wrapText="1"/>
    </xf>
    <xf numFmtId="49" fontId="1" fillId="2" borderId="9" xfId="0" applyNumberFormat="1" applyFont="1" applyFill="1" applyBorder="1" applyAlignment="1">
      <alignment horizontal="left" wrapText="1"/>
    </xf>
    <xf numFmtId="49" fontId="1" fillId="2" borderId="7" xfId="0" applyNumberFormat="1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1" fillId="0" borderId="0" xfId="0" applyFont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5" fillId="0" borderId="4" xfId="1" applyFont="1" applyBorder="1" applyAlignment="1">
      <alignment horizontal="center" vertical="top" wrapText="1"/>
    </xf>
    <xf numFmtId="0" fontId="5" fillId="0" borderId="8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0" fontId="18" fillId="0" borderId="4" xfId="1" applyFont="1" applyBorder="1" applyAlignment="1">
      <alignment horizontal="left" vertical="top" wrapText="1"/>
    </xf>
    <xf numFmtId="0" fontId="18" fillId="0" borderId="8" xfId="1" applyFont="1" applyBorder="1" applyAlignment="1">
      <alignment horizontal="left" vertical="top" wrapText="1"/>
    </xf>
    <xf numFmtId="0" fontId="18" fillId="0" borderId="3" xfId="1" applyFont="1" applyBorder="1" applyAlignment="1">
      <alignment horizontal="left" vertical="top" wrapText="1"/>
    </xf>
    <xf numFmtId="0" fontId="18" fillId="0" borderId="4" xfId="1" applyFont="1" applyBorder="1" applyAlignment="1">
      <alignment horizontal="center" vertical="top" wrapText="1"/>
    </xf>
    <xf numFmtId="0" fontId="18" fillId="0" borderId="8" xfId="1" applyFont="1" applyBorder="1" applyAlignment="1">
      <alignment horizontal="center" vertical="top" wrapText="1"/>
    </xf>
    <xf numFmtId="0" fontId="18" fillId="0" borderId="3" xfId="1" applyFont="1" applyBorder="1" applyAlignment="1">
      <alignment horizontal="center" vertical="top" wrapText="1"/>
    </xf>
    <xf numFmtId="0" fontId="18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5" fillId="4" borderId="4" xfId="1" applyFont="1" applyFill="1" applyBorder="1" applyAlignment="1">
      <alignment horizontal="center" vertical="top" wrapText="1"/>
    </xf>
    <xf numFmtId="0" fontId="5" fillId="4" borderId="8" xfId="1" applyFont="1" applyFill="1" applyBorder="1" applyAlignment="1">
      <alignment horizontal="center" vertical="top" wrapText="1"/>
    </xf>
    <xf numFmtId="0" fontId="5" fillId="4" borderId="3" xfId="1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49" fontId="1" fillId="0" borderId="8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49" fontId="18" fillId="0" borderId="4" xfId="0" applyNumberFormat="1" applyFont="1" applyFill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23" fillId="0" borderId="8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49" fontId="24" fillId="0" borderId="4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23" fillId="0" borderId="4" xfId="0" applyNumberFormat="1" applyFont="1" applyFill="1" applyBorder="1" applyAlignment="1">
      <alignment horizontal="center" vertical="center" wrapText="1"/>
    </xf>
    <xf numFmtId="49" fontId="23" fillId="0" borderId="8" xfId="0" applyNumberFormat="1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49" fontId="23" fillId="0" borderId="4" xfId="0" applyNumberFormat="1" applyFont="1" applyFill="1" applyBorder="1" applyAlignment="1">
      <alignment horizontal="left" vertical="center" wrapText="1"/>
    </xf>
    <xf numFmtId="49" fontId="23" fillId="0" borderId="8" xfId="0" applyNumberFormat="1" applyFont="1" applyFill="1" applyBorder="1" applyAlignment="1">
      <alignment horizontal="left" vertical="center" wrapText="1"/>
    </xf>
    <xf numFmtId="49" fontId="23" fillId="0" borderId="3" xfId="0" applyNumberFormat="1" applyFont="1" applyFill="1" applyBorder="1" applyAlignment="1">
      <alignment horizontal="left" vertical="center" wrapText="1"/>
    </xf>
    <xf numFmtId="49" fontId="23" fillId="2" borderId="8" xfId="0" applyNumberFormat="1" applyFont="1" applyFill="1" applyBorder="1" applyAlignment="1">
      <alignment horizontal="left" vertical="center" wrapText="1"/>
    </xf>
    <xf numFmtId="49" fontId="23" fillId="2" borderId="3" xfId="0" applyNumberFormat="1" applyFont="1" applyFill="1" applyBorder="1" applyAlignment="1">
      <alignment horizontal="left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3" fillId="0" borderId="4" xfId="0" applyNumberFormat="1" applyFont="1" applyFill="1" applyBorder="1" applyAlignment="1">
      <alignment horizontal="left" vertical="top" wrapText="1"/>
    </xf>
    <xf numFmtId="49" fontId="1" fillId="0" borderId="8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49" fontId="1" fillId="4" borderId="4" xfId="0" applyNumberFormat="1" applyFont="1" applyFill="1" applyBorder="1" applyAlignment="1">
      <alignment horizontal="center" vertical="center" wrapText="1"/>
    </xf>
    <xf numFmtId="49" fontId="1" fillId="4" borderId="8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center" wrapText="1"/>
    </xf>
    <xf numFmtId="0" fontId="0" fillId="0" borderId="8" xfId="0" applyNumberFormat="1" applyFont="1" applyBorder="1" applyAlignment="1">
      <alignment horizontal="center" wrapText="1"/>
    </xf>
    <xf numFmtId="0" fontId="0" fillId="0" borderId="3" xfId="0" applyNumberFormat="1" applyFont="1" applyBorder="1" applyAlignment="1">
      <alignment horizontal="center" wrapText="1"/>
    </xf>
    <xf numFmtId="49" fontId="1" fillId="4" borderId="4" xfId="0" applyNumberFormat="1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49" fontId="23" fillId="0" borderId="4" xfId="0" applyNumberFormat="1" applyFont="1" applyFill="1" applyBorder="1" applyAlignment="1">
      <alignment horizontal="center" wrapText="1"/>
    </xf>
    <xf numFmtId="0" fontId="25" fillId="0" borderId="8" xfId="0" applyFont="1" applyBorder="1" applyAlignment="1">
      <alignment horizontal="center" wrapText="1"/>
    </xf>
    <xf numFmtId="0" fontId="25" fillId="0" borderId="3" xfId="0" applyFont="1" applyBorder="1" applyAlignment="1">
      <alignment horizontal="center" wrapText="1"/>
    </xf>
    <xf numFmtId="0" fontId="39" fillId="0" borderId="4" xfId="0" applyNumberFormat="1" applyFont="1" applyFill="1" applyBorder="1" applyAlignment="1">
      <alignment horizontal="center" vertical="center" wrapText="1"/>
    </xf>
    <xf numFmtId="0" fontId="39" fillId="0" borderId="8" xfId="0" applyNumberFormat="1" applyFont="1" applyFill="1" applyBorder="1" applyAlignment="1">
      <alignment horizontal="center" vertical="center" wrapText="1"/>
    </xf>
    <xf numFmtId="0" fontId="39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34" fillId="0" borderId="4" xfId="0" applyNumberFormat="1" applyFont="1" applyFill="1" applyBorder="1" applyAlignment="1">
      <alignment horizontal="center" wrapText="1"/>
    </xf>
    <xf numFmtId="0" fontId="33" fillId="0" borderId="8" xfId="0" applyNumberFormat="1" applyFont="1" applyBorder="1" applyAlignment="1">
      <alignment horizontal="center" wrapText="1"/>
    </xf>
    <xf numFmtId="0" fontId="33" fillId="0" borderId="3" xfId="0" applyNumberFormat="1" applyFont="1" applyBorder="1" applyAlignment="1">
      <alignment horizontal="center" wrapText="1"/>
    </xf>
    <xf numFmtId="0" fontId="23" fillId="0" borderId="4" xfId="0" applyNumberFormat="1" applyFont="1" applyFill="1" applyBorder="1" applyAlignment="1">
      <alignment horizontal="center" wrapText="1"/>
    </xf>
    <xf numFmtId="0" fontId="25" fillId="0" borderId="8" xfId="0" applyNumberFormat="1" applyFont="1" applyBorder="1" applyAlignment="1">
      <alignment horizontal="center" wrapText="1"/>
    </xf>
    <xf numFmtId="0" fontId="25" fillId="0" borderId="3" xfId="0" applyNumberFormat="1" applyFont="1" applyBorder="1" applyAlignment="1">
      <alignment horizontal="center" wrapText="1"/>
    </xf>
    <xf numFmtId="2" fontId="23" fillId="0" borderId="4" xfId="0" applyNumberFormat="1" applyFont="1" applyFill="1" applyBorder="1" applyAlignment="1">
      <alignment horizontal="center" wrapText="1"/>
    </xf>
    <xf numFmtId="2" fontId="25" fillId="0" borderId="8" xfId="0" applyNumberFormat="1" applyFont="1" applyBorder="1" applyAlignment="1">
      <alignment horizontal="center" wrapText="1"/>
    </xf>
    <xf numFmtId="2" fontId="25" fillId="0" borderId="3" xfId="0" applyNumberFormat="1" applyFont="1" applyBorder="1" applyAlignment="1">
      <alignment horizontal="center" wrapText="1"/>
    </xf>
    <xf numFmtId="0" fontId="27" fillId="0" borderId="4" xfId="0" applyNumberFormat="1" applyFont="1" applyFill="1" applyBorder="1" applyAlignment="1">
      <alignment horizontal="center" wrapText="1"/>
    </xf>
    <xf numFmtId="1" fontId="1" fillId="0" borderId="4" xfId="0" applyNumberFormat="1" applyFont="1" applyFill="1" applyBorder="1" applyAlignment="1">
      <alignment horizontal="center" wrapText="1"/>
    </xf>
    <xf numFmtId="1" fontId="0" fillId="0" borderId="8" xfId="0" applyNumberFormat="1" applyFont="1" applyBorder="1" applyAlignment="1">
      <alignment horizontal="center" wrapText="1"/>
    </xf>
    <xf numFmtId="1" fontId="0" fillId="0" borderId="3" xfId="0" applyNumberFormat="1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32" fillId="0" borderId="4" xfId="0" applyNumberFormat="1" applyFont="1" applyFill="1" applyBorder="1" applyAlignment="1">
      <alignment horizontal="center" wrapText="1"/>
    </xf>
    <xf numFmtId="0" fontId="21" fillId="0" borderId="8" xfId="0" applyNumberFormat="1" applyFont="1" applyBorder="1" applyAlignment="1">
      <alignment horizontal="center" wrapText="1"/>
    </xf>
    <xf numFmtId="0" fontId="21" fillId="0" borderId="3" xfId="0" applyNumberFormat="1" applyFont="1" applyBorder="1" applyAlignment="1">
      <alignment horizontal="center" wrapText="1"/>
    </xf>
    <xf numFmtId="49" fontId="3" fillId="0" borderId="4" xfId="0" applyNumberFormat="1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5" fillId="0" borderId="4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0" fillId="0" borderId="3" xfId="0" applyBorder="1" applyAlignment="1"/>
    <xf numFmtId="0" fontId="23" fillId="0" borderId="4" xfId="0" applyFont="1" applyBorder="1" applyAlignment="1">
      <alignment horizontal="center" vertical="top"/>
    </xf>
    <xf numFmtId="0" fontId="31" fillId="0" borderId="8" xfId="0" applyFont="1" applyBorder="1" applyAlignment="1">
      <alignment horizontal="center" vertical="top"/>
    </xf>
    <xf numFmtId="0" fontId="3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2" fontId="1" fillId="0" borderId="4" xfId="0" applyNumberFormat="1" applyFont="1" applyFill="1" applyBorder="1" applyAlignment="1">
      <alignment horizontal="center" wrapText="1"/>
    </xf>
    <xf numFmtId="2" fontId="0" fillId="0" borderId="8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5" fillId="0" borderId="4" xfId="1" applyFont="1" applyBorder="1" applyAlignment="1">
      <alignment horizontal="left" vertical="top" wrapText="1"/>
    </xf>
    <xf numFmtId="0" fontId="35" fillId="0" borderId="8" xfId="1" applyFont="1" applyBorder="1" applyAlignment="1">
      <alignment horizontal="left" vertical="top" wrapText="1"/>
    </xf>
    <xf numFmtId="0" fontId="35" fillId="0" borderId="3" xfId="1" applyFont="1" applyBorder="1" applyAlignment="1">
      <alignment horizontal="left" vertical="top" wrapText="1"/>
    </xf>
    <xf numFmtId="0" fontId="35" fillId="0" borderId="4" xfId="1" applyFont="1" applyBorder="1" applyAlignment="1">
      <alignment horizontal="center" vertical="top" wrapText="1"/>
    </xf>
    <xf numFmtId="0" fontId="35" fillId="0" borderId="8" xfId="1" applyFont="1" applyBorder="1" applyAlignment="1">
      <alignment horizontal="center" vertical="top" wrapText="1"/>
    </xf>
    <xf numFmtId="0" fontId="35" fillId="0" borderId="3" xfId="1" applyFont="1" applyBorder="1" applyAlignment="1">
      <alignment horizontal="center" vertical="top" wrapText="1"/>
    </xf>
    <xf numFmtId="0" fontId="34" fillId="0" borderId="4" xfId="0" applyFont="1" applyBorder="1" applyAlignment="1">
      <alignment horizontal="center" vertical="top"/>
    </xf>
    <xf numFmtId="0" fontId="36" fillId="0" borderId="8" xfId="0" applyFont="1" applyBorder="1" applyAlignment="1">
      <alignment horizontal="center" vertical="top"/>
    </xf>
    <xf numFmtId="0" fontId="36" fillId="0" borderId="3" xfId="0" applyFont="1" applyBorder="1" applyAlignment="1">
      <alignment horizontal="center" vertical="top"/>
    </xf>
    <xf numFmtId="0" fontId="2" fillId="0" borderId="14" xfId="0" applyFont="1" applyBorder="1" applyAlignment="1"/>
    <xf numFmtId="0" fontId="2" fillId="0" borderId="11" xfId="0" applyFont="1" applyBorder="1" applyAlignment="1"/>
    <xf numFmtId="0" fontId="2" fillId="0" borderId="13" xfId="0" applyFont="1" applyBorder="1" applyAlignment="1"/>
    <xf numFmtId="0" fontId="37" fillId="0" borderId="4" xfId="0" applyNumberFormat="1" applyFont="1" applyFill="1" applyBorder="1" applyAlignment="1">
      <alignment horizontal="center" wrapText="1"/>
    </xf>
    <xf numFmtId="0" fontId="38" fillId="0" borderId="8" xfId="0" applyNumberFormat="1" applyFont="1" applyBorder="1" applyAlignment="1">
      <alignment horizontal="center" wrapText="1"/>
    </xf>
    <xf numFmtId="0" fontId="38" fillId="0" borderId="3" xfId="0" applyNumberFormat="1" applyFont="1" applyBorder="1" applyAlignment="1">
      <alignment horizontal="center" wrapText="1"/>
    </xf>
    <xf numFmtId="49" fontId="23" fillId="0" borderId="4" xfId="0" applyNumberFormat="1" applyFont="1" applyFill="1" applyBorder="1" applyAlignment="1">
      <alignment horizontal="center" vertical="top" wrapText="1"/>
    </xf>
    <xf numFmtId="49" fontId="23" fillId="0" borderId="8" xfId="0" applyNumberFormat="1" applyFont="1" applyFill="1" applyBorder="1" applyAlignment="1">
      <alignment horizontal="center" vertical="top" wrapText="1"/>
    </xf>
    <xf numFmtId="49" fontId="23" fillId="0" borderId="3" xfId="0" applyNumberFormat="1" applyFont="1" applyFill="1" applyBorder="1" applyAlignment="1">
      <alignment horizontal="center" vertical="top" wrapText="1"/>
    </xf>
    <xf numFmtId="0" fontId="34" fillId="0" borderId="4" xfId="0" applyFont="1" applyBorder="1" applyAlignment="1">
      <alignment horizontal="center" vertical="top" wrapText="1"/>
    </xf>
    <xf numFmtId="0" fontId="33" fillId="0" borderId="8" xfId="0" applyFont="1" applyBorder="1" applyAlignment="1">
      <alignment horizontal="center" vertical="top" wrapText="1"/>
    </xf>
    <xf numFmtId="0" fontId="33" fillId="0" borderId="3" xfId="0" applyFont="1" applyBorder="1" applyAlignment="1">
      <alignment horizontal="center" vertical="top" wrapText="1"/>
    </xf>
    <xf numFmtId="49" fontId="34" fillId="0" borderId="4" xfId="0" applyNumberFormat="1" applyFont="1" applyFill="1" applyBorder="1" applyAlignment="1">
      <alignment horizontal="center" wrapText="1"/>
    </xf>
    <xf numFmtId="0" fontId="33" fillId="0" borderId="8" xfId="0" applyFont="1" applyBorder="1" applyAlignment="1">
      <alignment horizontal="center" wrapText="1"/>
    </xf>
    <xf numFmtId="0" fontId="33" fillId="0" borderId="3" xfId="0" applyFont="1" applyBorder="1" applyAlignment="1">
      <alignment horizontal="center" wrapText="1"/>
    </xf>
    <xf numFmtId="2" fontId="34" fillId="0" borderId="4" xfId="0" applyNumberFormat="1" applyFont="1" applyFill="1" applyBorder="1" applyAlignment="1">
      <alignment horizontal="center" wrapText="1"/>
    </xf>
    <xf numFmtId="2" fontId="33" fillId="0" borderId="8" xfId="0" applyNumberFormat="1" applyFont="1" applyBorder="1" applyAlignment="1">
      <alignment horizontal="center" wrapText="1"/>
    </xf>
    <xf numFmtId="2" fontId="33" fillId="0" borderId="3" xfId="0" applyNumberFormat="1" applyFont="1" applyBorder="1" applyAlignment="1">
      <alignment horizontal="center" wrapText="1"/>
    </xf>
    <xf numFmtId="0" fontId="33" fillId="0" borderId="8" xfId="0" applyFont="1" applyFill="1" applyBorder="1" applyAlignment="1">
      <alignment horizontal="center" wrapText="1"/>
    </xf>
    <xf numFmtId="0" fontId="33" fillId="0" borderId="3" xfId="0" applyFont="1" applyFill="1" applyBorder="1" applyAlignment="1">
      <alignment horizontal="center" wrapText="1"/>
    </xf>
    <xf numFmtId="0" fontId="31" fillId="0" borderId="14" xfId="0" applyFont="1" applyBorder="1" applyAlignment="1"/>
    <xf numFmtId="0" fontId="31" fillId="0" borderId="11" xfId="0" applyFont="1" applyBorder="1" applyAlignment="1"/>
    <xf numFmtId="0" fontId="31" fillId="0" borderId="13" xfId="0" applyFont="1" applyBorder="1" applyAlignment="1"/>
    <xf numFmtId="0" fontId="2" fillId="0" borderId="1" xfId="0" applyFont="1" applyBorder="1" applyAlignment="1">
      <alignment horizontal="center"/>
    </xf>
    <xf numFmtId="0" fontId="20" fillId="0" borderId="0" xfId="0" applyFont="1" applyFill="1" applyAlignment="1">
      <alignment horizontal="center" vertical="center" wrapText="1"/>
    </xf>
    <xf numFmtId="0" fontId="0" fillId="0" borderId="0" xfId="0" applyAlignment="1"/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L70"/>
  <sheetViews>
    <sheetView view="pageBreakPreview" topLeftCell="A28" zoomScale="89" zoomScaleSheetLayoutView="89" workbookViewId="0">
      <selection activeCell="J17" sqref="J17"/>
    </sheetView>
  </sheetViews>
  <sheetFormatPr defaultRowHeight="15.6"/>
  <cols>
    <col min="1" max="1" width="8.33203125" style="1" customWidth="1"/>
    <col min="2" max="2" width="37.6640625" style="38" customWidth="1"/>
    <col min="3" max="3" width="26.33203125" style="1" hidden="1" customWidth="1"/>
    <col min="4" max="4" width="14.44140625" style="1" customWidth="1"/>
    <col min="5" max="10" width="7.44140625" style="1" customWidth="1"/>
  </cols>
  <sheetData>
    <row r="1" spans="1:12">
      <c r="A1" s="35"/>
      <c r="B1" s="36"/>
      <c r="C1" s="10"/>
      <c r="D1" s="10"/>
      <c r="E1" s="11"/>
      <c r="F1" s="11"/>
      <c r="G1" s="11"/>
      <c r="H1" s="11"/>
    </row>
    <row r="2" spans="1:12" ht="65.25" customHeight="1">
      <c r="A2" s="35"/>
      <c r="B2" s="37"/>
      <c r="C2" s="12"/>
      <c r="D2" s="12"/>
      <c r="E2" s="13"/>
      <c r="F2" s="13"/>
      <c r="G2" s="13"/>
      <c r="H2" s="159" t="s">
        <v>36</v>
      </c>
      <c r="I2" s="159"/>
      <c r="J2" s="159"/>
    </row>
    <row r="3" spans="1:12">
      <c r="A3" s="35"/>
      <c r="B3" s="37"/>
      <c r="C3" s="12"/>
      <c r="D3" s="12"/>
      <c r="E3" s="13"/>
      <c r="F3" s="13"/>
      <c r="G3" s="13"/>
      <c r="H3" s="13"/>
      <c r="I3" s="23"/>
    </row>
    <row r="4" spans="1:12" s="3" customFormat="1" ht="15.75" customHeight="1">
      <c r="A4" s="161" t="s">
        <v>248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</row>
    <row r="5" spans="1:12" ht="15.75" customHeight="1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</row>
    <row r="6" spans="1:12" s="3" customFormat="1" ht="56.25" customHeight="1">
      <c r="A6" s="160" t="s">
        <v>1</v>
      </c>
      <c r="B6" s="160" t="s">
        <v>3</v>
      </c>
      <c r="C6" s="160"/>
      <c r="D6" s="160" t="s">
        <v>4</v>
      </c>
      <c r="E6" s="160" t="s">
        <v>6</v>
      </c>
      <c r="F6" s="160"/>
      <c r="G6" s="160"/>
      <c r="H6" s="160"/>
      <c r="I6" s="160"/>
      <c r="J6" s="160"/>
      <c r="K6" s="160"/>
      <c r="L6" s="160"/>
    </row>
    <row r="7" spans="1:12" s="3" customFormat="1">
      <c r="A7" s="160"/>
      <c r="B7" s="160"/>
      <c r="C7" s="160"/>
      <c r="D7" s="160"/>
      <c r="E7" s="82">
        <v>2023</v>
      </c>
      <c r="F7" s="82">
        <v>2024</v>
      </c>
      <c r="G7" s="82">
        <v>2025</v>
      </c>
      <c r="H7" s="82">
        <v>2026</v>
      </c>
      <c r="I7" s="82">
        <v>2027</v>
      </c>
      <c r="J7" s="82">
        <v>2028</v>
      </c>
      <c r="K7" s="82">
        <v>2029</v>
      </c>
      <c r="L7" s="82">
        <v>2030</v>
      </c>
    </row>
    <row r="8" spans="1:12" s="9" customFormat="1">
      <c r="A8" s="82">
        <v>1</v>
      </c>
      <c r="B8" s="82">
        <v>2</v>
      </c>
      <c r="C8" s="82">
        <v>3</v>
      </c>
      <c r="D8" s="82">
        <v>3</v>
      </c>
      <c r="E8" s="82">
        <v>4</v>
      </c>
      <c r="F8" s="82">
        <v>5</v>
      </c>
      <c r="G8" s="82">
        <v>6</v>
      </c>
      <c r="H8" s="82">
        <v>7</v>
      </c>
      <c r="I8" s="82">
        <v>8</v>
      </c>
      <c r="J8" s="82">
        <v>9</v>
      </c>
      <c r="K8" s="82">
        <v>10</v>
      </c>
      <c r="L8" s="82">
        <v>11</v>
      </c>
    </row>
    <row r="9" spans="1:12" s="3" customFormat="1" ht="15.75" customHeight="1">
      <c r="A9" s="156" t="s">
        <v>26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8"/>
    </row>
    <row r="10" spans="1:12" s="19" customFormat="1" ht="31.2">
      <c r="A10" s="39" t="s">
        <v>2</v>
      </c>
      <c r="B10" s="83" t="s">
        <v>262</v>
      </c>
      <c r="C10" s="39"/>
      <c r="D10" s="32"/>
      <c r="E10" s="100"/>
      <c r="F10" s="8"/>
      <c r="G10" s="100"/>
      <c r="H10" s="8"/>
      <c r="I10" s="8"/>
      <c r="J10" s="101"/>
      <c r="K10" s="102"/>
      <c r="L10" s="102"/>
    </row>
    <row r="11" spans="1:12" s="3" customFormat="1" ht="15.75" customHeight="1">
      <c r="A11" s="146" t="s">
        <v>261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8"/>
    </row>
    <row r="12" spans="1:12" s="27" customFormat="1" ht="78">
      <c r="A12" s="39" t="s">
        <v>21</v>
      </c>
      <c r="B12" s="39" t="s">
        <v>255</v>
      </c>
      <c r="C12" s="39"/>
      <c r="D12" s="39" t="s">
        <v>259</v>
      </c>
      <c r="E12" s="39" t="s">
        <v>249</v>
      </c>
      <c r="F12" s="39" t="s">
        <v>249</v>
      </c>
      <c r="G12" s="39" t="s">
        <v>249</v>
      </c>
      <c r="H12" s="39" t="s">
        <v>249</v>
      </c>
      <c r="I12" s="39" t="s">
        <v>249</v>
      </c>
      <c r="J12" s="40">
        <v>90</v>
      </c>
      <c r="K12" s="103">
        <v>90</v>
      </c>
      <c r="L12" s="103">
        <v>90</v>
      </c>
    </row>
    <row r="13" spans="1:12" s="27" customFormat="1">
      <c r="A13" s="39"/>
      <c r="B13" s="83" t="s">
        <v>18</v>
      </c>
      <c r="C13" s="39"/>
      <c r="D13" s="39"/>
      <c r="E13" s="39"/>
      <c r="F13" s="39"/>
      <c r="G13" s="39"/>
      <c r="H13" s="39"/>
      <c r="I13" s="39"/>
      <c r="J13" s="40"/>
      <c r="K13" s="103"/>
      <c r="L13" s="103"/>
    </row>
    <row r="14" spans="1:12" s="3" customFormat="1" ht="36.75" customHeight="1">
      <c r="A14" s="149" t="s">
        <v>277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1"/>
    </row>
    <row r="15" spans="1:12" s="3" customFormat="1" ht="31.2">
      <c r="A15" s="39" t="s">
        <v>22</v>
      </c>
      <c r="B15" s="39" t="s">
        <v>256</v>
      </c>
      <c r="C15" s="39"/>
      <c r="D15" s="39" t="s">
        <v>258</v>
      </c>
      <c r="E15" s="39" t="s">
        <v>250</v>
      </c>
      <c r="F15" s="39" t="s">
        <v>251</v>
      </c>
      <c r="G15" s="39" t="s">
        <v>252</v>
      </c>
      <c r="H15" s="39" t="s">
        <v>253</v>
      </c>
      <c r="I15" s="39" t="s">
        <v>254</v>
      </c>
      <c r="J15" s="40">
        <v>270</v>
      </c>
      <c r="K15" s="103">
        <v>271</v>
      </c>
      <c r="L15" s="103">
        <v>273</v>
      </c>
    </row>
    <row r="16" spans="1:12" s="3" customFormat="1" ht="31.2">
      <c r="A16" s="39" t="s">
        <v>263</v>
      </c>
      <c r="B16" s="39" t="s">
        <v>257</v>
      </c>
      <c r="C16" s="39"/>
      <c r="D16" s="39" t="s">
        <v>258</v>
      </c>
      <c r="E16" s="41">
        <v>42250</v>
      </c>
      <c r="F16" s="41">
        <v>42250</v>
      </c>
      <c r="G16" s="41">
        <v>42250</v>
      </c>
      <c r="H16" s="43" t="s">
        <v>260</v>
      </c>
      <c r="I16" s="43" t="s">
        <v>260</v>
      </c>
      <c r="J16" s="40">
        <v>42250</v>
      </c>
      <c r="K16" s="104">
        <v>42250</v>
      </c>
      <c r="L16" s="104">
        <v>422550</v>
      </c>
    </row>
    <row r="17" spans="1:12" s="3" customFormat="1" ht="51" customHeight="1">
      <c r="A17" s="39" t="s">
        <v>264</v>
      </c>
      <c r="B17" s="39" t="s">
        <v>265</v>
      </c>
      <c r="C17" s="39"/>
      <c r="D17" s="39" t="s">
        <v>266</v>
      </c>
      <c r="E17" s="41">
        <v>26</v>
      </c>
      <c r="F17" s="41">
        <v>26</v>
      </c>
      <c r="G17" s="41">
        <v>26</v>
      </c>
      <c r="H17" s="43" t="s">
        <v>267</v>
      </c>
      <c r="I17" s="43" t="s">
        <v>267</v>
      </c>
      <c r="J17" s="40">
        <v>28</v>
      </c>
      <c r="K17" s="104">
        <v>28</v>
      </c>
      <c r="L17" s="104">
        <v>28</v>
      </c>
    </row>
    <row r="18" spans="1:12" s="3" customFormat="1" ht="31.2">
      <c r="A18" s="39" t="s">
        <v>268</v>
      </c>
      <c r="B18" s="39" t="s">
        <v>269</v>
      </c>
      <c r="C18" s="39"/>
      <c r="D18" s="39" t="s">
        <v>270</v>
      </c>
      <c r="E18" s="41">
        <v>572</v>
      </c>
      <c r="F18" s="41">
        <v>574</v>
      </c>
      <c r="G18" s="41">
        <v>578</v>
      </c>
      <c r="H18" s="43" t="s">
        <v>271</v>
      </c>
      <c r="I18" s="43" t="s">
        <v>272</v>
      </c>
      <c r="J18" s="40">
        <v>585</v>
      </c>
      <c r="K18" s="104">
        <v>587</v>
      </c>
      <c r="L18" s="104">
        <v>590</v>
      </c>
    </row>
    <row r="19" spans="1:12" s="3" customFormat="1" ht="46.8">
      <c r="A19" s="39" t="s">
        <v>273</v>
      </c>
      <c r="B19" s="39" t="s">
        <v>274</v>
      </c>
      <c r="C19" s="39"/>
      <c r="D19" s="39" t="s">
        <v>270</v>
      </c>
      <c r="E19" s="41">
        <v>258</v>
      </c>
      <c r="F19" s="41">
        <v>260</v>
      </c>
      <c r="G19" s="41">
        <v>260</v>
      </c>
      <c r="H19" s="43" t="s">
        <v>271</v>
      </c>
      <c r="I19" s="43" t="s">
        <v>275</v>
      </c>
      <c r="J19" s="40">
        <v>268</v>
      </c>
      <c r="K19" s="104">
        <v>268</v>
      </c>
      <c r="L19" s="104">
        <v>272</v>
      </c>
    </row>
    <row r="20" spans="1:12" s="3" customFormat="1" ht="15.75" customHeight="1">
      <c r="A20" s="149" t="s">
        <v>276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1"/>
    </row>
    <row r="21" spans="1:12" s="27" customFormat="1" ht="90">
      <c r="A21" s="39" t="s">
        <v>23</v>
      </c>
      <c r="B21" s="39" t="s">
        <v>294</v>
      </c>
      <c r="C21" s="43"/>
      <c r="D21" s="39" t="s">
        <v>266</v>
      </c>
      <c r="E21" s="43" t="s">
        <v>278</v>
      </c>
      <c r="F21" s="43" t="s">
        <v>278</v>
      </c>
      <c r="G21" s="43" t="s">
        <v>278</v>
      </c>
      <c r="H21" s="43" t="s">
        <v>267</v>
      </c>
      <c r="I21" s="43" t="s">
        <v>267</v>
      </c>
      <c r="J21" s="105">
        <v>28</v>
      </c>
      <c r="K21" s="104">
        <v>29</v>
      </c>
      <c r="L21" s="104">
        <v>29</v>
      </c>
    </row>
    <row r="22" spans="1:12" s="27" customFormat="1" ht="31.2">
      <c r="A22" s="39" t="s">
        <v>279</v>
      </c>
      <c r="B22" s="39" t="s">
        <v>280</v>
      </c>
      <c r="C22" s="43"/>
      <c r="D22" s="39" t="s">
        <v>266</v>
      </c>
      <c r="E22" s="43" t="s">
        <v>281</v>
      </c>
      <c r="F22" s="43" t="s">
        <v>281</v>
      </c>
      <c r="G22" s="43" t="s">
        <v>281</v>
      </c>
      <c r="H22" s="43" t="s">
        <v>281</v>
      </c>
      <c r="I22" s="43" t="s">
        <v>281</v>
      </c>
      <c r="J22" s="43" t="s">
        <v>281</v>
      </c>
      <c r="K22" s="43" t="s">
        <v>281</v>
      </c>
      <c r="L22" s="43" t="s">
        <v>281</v>
      </c>
    </row>
    <row r="23" spans="1:12" s="27" customFormat="1" ht="46.8">
      <c r="A23" s="39" t="s">
        <v>282</v>
      </c>
      <c r="B23" s="39" t="s">
        <v>283</v>
      </c>
      <c r="C23" s="43"/>
      <c r="D23" s="39" t="s">
        <v>266</v>
      </c>
      <c r="E23" s="43" t="s">
        <v>284</v>
      </c>
      <c r="F23" s="43" t="s">
        <v>285</v>
      </c>
      <c r="G23" s="43" t="s">
        <v>286</v>
      </c>
      <c r="H23" s="43" t="s">
        <v>287</v>
      </c>
      <c r="I23" s="43" t="s">
        <v>288</v>
      </c>
      <c r="J23" s="43" t="s">
        <v>289</v>
      </c>
      <c r="K23" s="43" t="s">
        <v>290</v>
      </c>
      <c r="L23" s="43" t="s">
        <v>291</v>
      </c>
    </row>
    <row r="24" spans="1:12" s="3" customFormat="1" ht="15.75" customHeight="1">
      <c r="A24" s="146" t="s">
        <v>292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8"/>
    </row>
    <row r="25" spans="1:12" s="3" customFormat="1" ht="91.8">
      <c r="A25" s="39" t="s">
        <v>293</v>
      </c>
      <c r="B25" s="39" t="s">
        <v>295</v>
      </c>
      <c r="C25" s="44"/>
      <c r="D25" s="44"/>
      <c r="E25" s="44"/>
      <c r="F25" s="44"/>
      <c r="G25" s="44"/>
      <c r="H25" s="44"/>
      <c r="I25" s="44"/>
      <c r="J25" s="42"/>
      <c r="K25" s="85"/>
      <c r="L25" s="85"/>
    </row>
    <row r="26" spans="1:12" s="3" customFormat="1" ht="18.600000000000001" customHeight="1">
      <c r="A26" s="149" t="s">
        <v>370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1"/>
    </row>
    <row r="27" spans="1:12" s="3" customFormat="1" ht="46.8">
      <c r="A27" s="39" t="s">
        <v>318</v>
      </c>
      <c r="B27" s="39" t="s">
        <v>301</v>
      </c>
      <c r="C27" s="43"/>
      <c r="D27" s="39" t="s">
        <v>270</v>
      </c>
      <c r="E27" s="39" t="s">
        <v>296</v>
      </c>
      <c r="F27" s="39" t="s">
        <v>297</v>
      </c>
      <c r="G27" s="39" t="s">
        <v>298</v>
      </c>
      <c r="H27" s="39" t="s">
        <v>299</v>
      </c>
      <c r="I27" s="39" t="s">
        <v>300</v>
      </c>
      <c r="J27" s="40">
        <v>5067</v>
      </c>
      <c r="K27" s="106">
        <v>5069</v>
      </c>
      <c r="L27" s="106">
        <v>5071</v>
      </c>
    </row>
    <row r="28" spans="1:12" ht="15.6" customHeight="1">
      <c r="A28" s="26" t="s">
        <v>317</v>
      </c>
      <c r="B28" s="26" t="s">
        <v>308</v>
      </c>
      <c r="C28" s="29"/>
      <c r="D28" s="28" t="s">
        <v>302</v>
      </c>
      <c r="E28" s="99" t="s">
        <v>303</v>
      </c>
      <c r="F28" s="99" t="s">
        <v>304</v>
      </c>
      <c r="G28" s="99" t="s">
        <v>305</v>
      </c>
      <c r="H28" s="99" t="s">
        <v>306</v>
      </c>
      <c r="I28" s="99" t="s">
        <v>307</v>
      </c>
      <c r="J28" s="34">
        <v>108.41</v>
      </c>
      <c r="K28" s="79">
        <v>109.26</v>
      </c>
      <c r="L28" s="79">
        <v>110.12</v>
      </c>
    </row>
    <row r="29" spans="1:12" ht="31.2">
      <c r="A29" s="26" t="s">
        <v>316</v>
      </c>
      <c r="B29" s="26" t="s">
        <v>82</v>
      </c>
      <c r="C29" s="26"/>
      <c r="D29" s="28" t="s">
        <v>309</v>
      </c>
      <c r="E29" s="28" t="s">
        <v>310</v>
      </c>
      <c r="F29" s="28" t="s">
        <v>311</v>
      </c>
      <c r="G29" s="28" t="s">
        <v>312</v>
      </c>
      <c r="H29" s="28" t="s">
        <v>313</v>
      </c>
      <c r="I29" s="28" t="s">
        <v>314</v>
      </c>
      <c r="J29" s="33">
        <v>1300</v>
      </c>
      <c r="K29" s="84">
        <v>1320</v>
      </c>
      <c r="L29" s="84">
        <v>1340</v>
      </c>
    </row>
    <row r="30" spans="1:12" ht="62.4">
      <c r="A30" s="26" t="s">
        <v>315</v>
      </c>
      <c r="B30" s="26" t="s">
        <v>319</v>
      </c>
      <c r="C30" s="26"/>
      <c r="D30" s="28" t="s">
        <v>266</v>
      </c>
      <c r="E30" s="28" t="s">
        <v>320</v>
      </c>
      <c r="F30" s="28" t="s">
        <v>321</v>
      </c>
      <c r="G30" s="28" t="s">
        <v>322</v>
      </c>
      <c r="H30" s="28" t="s">
        <v>323</v>
      </c>
      <c r="I30" s="28" t="s">
        <v>324</v>
      </c>
      <c r="J30" s="33">
        <v>3100</v>
      </c>
      <c r="K30" s="84">
        <v>3130</v>
      </c>
      <c r="L30" s="84">
        <v>3160</v>
      </c>
    </row>
    <row r="31" spans="1:12" ht="15.6" customHeight="1">
      <c r="A31" s="152" t="s">
        <v>325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</row>
    <row r="32" spans="1:12">
      <c r="A32" s="152" t="s">
        <v>347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</row>
    <row r="33" spans="1:12">
      <c r="A33" s="26" t="s">
        <v>326</v>
      </c>
      <c r="B33" s="26" t="s">
        <v>327</v>
      </c>
      <c r="C33" s="99"/>
      <c r="D33" s="28" t="s">
        <v>309</v>
      </c>
      <c r="E33" s="99" t="s">
        <v>328</v>
      </c>
      <c r="F33" s="99" t="s">
        <v>329</v>
      </c>
      <c r="G33" s="99" t="s">
        <v>330</v>
      </c>
      <c r="H33" s="99" t="s">
        <v>331</v>
      </c>
      <c r="I33" s="99" t="s">
        <v>332</v>
      </c>
      <c r="J33" s="34">
        <v>4900</v>
      </c>
      <c r="K33" s="79">
        <v>5000</v>
      </c>
      <c r="L33" s="79">
        <v>5100</v>
      </c>
    </row>
    <row r="34" spans="1:12">
      <c r="A34" s="26" t="s">
        <v>333</v>
      </c>
      <c r="B34" s="26" t="s">
        <v>334</v>
      </c>
      <c r="C34" s="26"/>
      <c r="D34" s="28" t="s">
        <v>335</v>
      </c>
      <c r="E34" s="28" t="s">
        <v>336</v>
      </c>
      <c r="F34" s="28" t="s">
        <v>337</v>
      </c>
      <c r="G34" s="28" t="s">
        <v>337</v>
      </c>
      <c r="H34" s="28" t="s">
        <v>338</v>
      </c>
      <c r="I34" s="28" t="s">
        <v>339</v>
      </c>
      <c r="J34" s="108">
        <v>7</v>
      </c>
      <c r="K34" s="107">
        <v>7.1</v>
      </c>
      <c r="L34" s="107">
        <v>7.2</v>
      </c>
    </row>
    <row r="35" spans="1:12">
      <c r="A35" s="26" t="s">
        <v>340</v>
      </c>
      <c r="B35" s="26" t="s">
        <v>341</v>
      </c>
      <c r="C35" s="26"/>
      <c r="D35" s="28" t="s">
        <v>266</v>
      </c>
      <c r="E35" s="28" t="s">
        <v>342</v>
      </c>
      <c r="F35" s="28" t="s">
        <v>343</v>
      </c>
      <c r="G35" s="28" t="s">
        <v>344</v>
      </c>
      <c r="H35" s="28" t="s">
        <v>345</v>
      </c>
      <c r="I35" s="28" t="s">
        <v>346</v>
      </c>
      <c r="J35" s="109">
        <v>25</v>
      </c>
      <c r="K35" s="107">
        <v>26</v>
      </c>
      <c r="L35" s="107">
        <v>27</v>
      </c>
    </row>
    <row r="36" spans="1:12" ht="35.25" customHeight="1">
      <c r="A36" s="145" t="s">
        <v>348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</row>
    <row r="37" spans="1:12" ht="62.4">
      <c r="A37" s="26" t="s">
        <v>349</v>
      </c>
      <c r="B37" s="26" t="s">
        <v>453</v>
      </c>
      <c r="C37" s="29"/>
      <c r="D37" s="29" t="s">
        <v>350</v>
      </c>
      <c r="E37" s="29" t="s">
        <v>351</v>
      </c>
      <c r="F37" s="29" t="s">
        <v>352</v>
      </c>
      <c r="G37" s="29" t="s">
        <v>353</v>
      </c>
      <c r="H37" s="29" t="s">
        <v>354</v>
      </c>
      <c r="I37" s="29" t="s">
        <v>355</v>
      </c>
      <c r="J37" s="112">
        <v>81</v>
      </c>
      <c r="K37" s="113">
        <v>81.5</v>
      </c>
      <c r="L37" s="114">
        <v>82</v>
      </c>
    </row>
    <row r="38" spans="1:12" ht="47.4" customHeight="1">
      <c r="A38" s="153" t="s">
        <v>371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5"/>
    </row>
    <row r="39" spans="1:12" ht="14.4" customHeight="1">
      <c r="A39" s="153" t="s">
        <v>372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5"/>
    </row>
    <row r="40" spans="1:12" ht="86.4" customHeight="1">
      <c r="A40" s="26" t="s">
        <v>356</v>
      </c>
      <c r="B40" s="26" t="s">
        <v>357</v>
      </c>
      <c r="C40" s="26"/>
      <c r="D40" s="26" t="s">
        <v>350</v>
      </c>
      <c r="E40" s="26" t="s">
        <v>284</v>
      </c>
      <c r="F40" s="26" t="s">
        <v>284</v>
      </c>
      <c r="G40" s="26" t="s">
        <v>284</v>
      </c>
      <c r="H40" s="26" t="s">
        <v>284</v>
      </c>
      <c r="I40" s="26" t="s">
        <v>284</v>
      </c>
      <c r="J40" s="116">
        <v>100</v>
      </c>
      <c r="K40" s="113">
        <v>100</v>
      </c>
      <c r="L40" s="113">
        <v>100</v>
      </c>
    </row>
    <row r="41" spans="1:12" ht="31.2">
      <c r="A41" s="26" t="s">
        <v>368</v>
      </c>
      <c r="B41" s="26" t="s">
        <v>358</v>
      </c>
      <c r="C41" s="26"/>
      <c r="D41" s="26" t="s">
        <v>359</v>
      </c>
      <c r="E41" s="28" t="s">
        <v>360</v>
      </c>
      <c r="F41" s="28" t="s">
        <v>361</v>
      </c>
      <c r="G41" s="28" t="s">
        <v>361</v>
      </c>
      <c r="H41" s="28" t="s">
        <v>362</v>
      </c>
      <c r="I41" s="28" t="s">
        <v>362</v>
      </c>
      <c r="J41" s="34">
        <v>42</v>
      </c>
      <c r="K41" s="79">
        <v>42</v>
      </c>
      <c r="L41" s="79">
        <v>42</v>
      </c>
    </row>
    <row r="42" spans="1:12" ht="75" customHeight="1">
      <c r="A42" s="26" t="s">
        <v>367</v>
      </c>
      <c r="B42" s="26" t="s">
        <v>363</v>
      </c>
      <c r="C42" s="26"/>
      <c r="D42" s="26" t="s">
        <v>359</v>
      </c>
      <c r="E42" s="28" t="s">
        <v>360</v>
      </c>
      <c r="F42" s="28" t="s">
        <v>361</v>
      </c>
      <c r="G42" s="28" t="s">
        <v>361</v>
      </c>
      <c r="H42" s="28" t="s">
        <v>362</v>
      </c>
      <c r="I42" s="28" t="s">
        <v>362</v>
      </c>
      <c r="J42" s="34">
        <v>42</v>
      </c>
      <c r="K42" s="79">
        <v>42</v>
      </c>
      <c r="L42" s="79">
        <v>42</v>
      </c>
    </row>
    <row r="43" spans="1:12">
      <c r="A43" s="145" t="s">
        <v>369</v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</row>
    <row r="44" spans="1:12" ht="62.4">
      <c r="A44" s="26" t="s">
        <v>373</v>
      </c>
      <c r="B44" s="26" t="s">
        <v>374</v>
      </c>
      <c r="C44" s="29"/>
      <c r="D44" s="29" t="s">
        <v>350</v>
      </c>
      <c r="E44" s="29" t="s">
        <v>365</v>
      </c>
      <c r="F44" s="29" t="s">
        <v>375</v>
      </c>
      <c r="G44" s="29" t="s">
        <v>249</v>
      </c>
      <c r="H44" s="29" t="s">
        <v>376</v>
      </c>
      <c r="I44" s="29" t="s">
        <v>377</v>
      </c>
      <c r="J44" s="115">
        <v>96</v>
      </c>
      <c r="K44" s="113">
        <v>98</v>
      </c>
      <c r="L44" s="113">
        <v>100</v>
      </c>
    </row>
    <row r="45" spans="1:12" ht="62.4">
      <c r="A45" s="26" t="s">
        <v>379</v>
      </c>
      <c r="B45" s="26" t="s">
        <v>378</v>
      </c>
      <c r="C45" s="29"/>
      <c r="D45" s="29" t="s">
        <v>350</v>
      </c>
      <c r="E45" s="29" t="s">
        <v>284</v>
      </c>
      <c r="F45" s="29" t="s">
        <v>284</v>
      </c>
      <c r="G45" s="29" t="s">
        <v>284</v>
      </c>
      <c r="H45" s="29" t="s">
        <v>284</v>
      </c>
      <c r="I45" s="29" t="s">
        <v>284</v>
      </c>
      <c r="J45" s="115">
        <v>100</v>
      </c>
      <c r="K45" s="113">
        <v>100</v>
      </c>
      <c r="L45" s="113">
        <v>100</v>
      </c>
    </row>
    <row r="46" spans="1:12" ht="90" customHeight="1">
      <c r="A46" s="26" t="s">
        <v>380</v>
      </c>
      <c r="B46" s="26" t="s">
        <v>381</v>
      </c>
      <c r="C46" s="26"/>
      <c r="D46" s="26" t="s">
        <v>350</v>
      </c>
      <c r="E46" s="26" t="s">
        <v>382</v>
      </c>
      <c r="F46" s="26" t="s">
        <v>383</v>
      </c>
      <c r="G46" s="26" t="s">
        <v>384</v>
      </c>
      <c r="H46" s="26" t="s">
        <v>385</v>
      </c>
      <c r="I46" s="26" t="s">
        <v>386</v>
      </c>
      <c r="J46" s="115">
        <v>5</v>
      </c>
      <c r="K46" s="113">
        <v>5</v>
      </c>
      <c r="L46" s="113">
        <v>5</v>
      </c>
    </row>
    <row r="47" spans="1:12" ht="46.95" customHeight="1">
      <c r="A47" s="26" t="s">
        <v>387</v>
      </c>
      <c r="B47" s="26" t="s">
        <v>388</v>
      </c>
      <c r="C47" s="26"/>
      <c r="D47" s="26" t="s">
        <v>350</v>
      </c>
      <c r="E47" s="26" t="s">
        <v>389</v>
      </c>
      <c r="F47" s="26" t="s">
        <v>390</v>
      </c>
      <c r="G47" s="26" t="s">
        <v>364</v>
      </c>
      <c r="H47" s="26" t="s">
        <v>391</v>
      </c>
      <c r="I47" s="26" t="s">
        <v>392</v>
      </c>
      <c r="J47" s="115">
        <v>90</v>
      </c>
      <c r="K47" s="113">
        <v>94</v>
      </c>
      <c r="L47" s="113">
        <v>98</v>
      </c>
    </row>
    <row r="48" spans="1:12">
      <c r="A48" s="152" t="s">
        <v>393</v>
      </c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</row>
    <row r="49" spans="1:12" ht="109.2" customHeight="1">
      <c r="A49" s="26" t="s">
        <v>399</v>
      </c>
      <c r="B49" s="26" t="s">
        <v>394</v>
      </c>
      <c r="C49" s="110"/>
      <c r="D49" s="26" t="s">
        <v>350</v>
      </c>
      <c r="E49" s="111" t="s">
        <v>395</v>
      </c>
      <c r="F49" s="111" t="s">
        <v>396</v>
      </c>
      <c r="G49" s="111" t="s">
        <v>397</v>
      </c>
      <c r="H49" s="111" t="s">
        <v>392</v>
      </c>
      <c r="I49" s="111" t="s">
        <v>249</v>
      </c>
      <c r="J49" s="116">
        <v>92</v>
      </c>
      <c r="K49" s="113">
        <v>95</v>
      </c>
      <c r="L49" s="113">
        <v>97</v>
      </c>
    </row>
    <row r="50" spans="1:12" ht="109.2" customHeight="1">
      <c r="A50" s="26" t="s">
        <v>398</v>
      </c>
      <c r="B50" s="26" t="s">
        <v>400</v>
      </c>
      <c r="C50" s="26"/>
      <c r="D50" s="26" t="s">
        <v>350</v>
      </c>
      <c r="E50" s="26" t="s">
        <v>401</v>
      </c>
      <c r="F50" s="26" t="s">
        <v>364</v>
      </c>
      <c r="G50" s="26" t="s">
        <v>365</v>
      </c>
      <c r="H50" s="26" t="s">
        <v>249</v>
      </c>
      <c r="I50" s="26" t="s">
        <v>366</v>
      </c>
      <c r="J50" s="116">
        <v>95</v>
      </c>
      <c r="K50" s="113">
        <v>95</v>
      </c>
      <c r="L50" s="113">
        <v>95</v>
      </c>
    </row>
    <row r="51" spans="1:12" ht="48" customHeight="1">
      <c r="A51" s="145" t="s">
        <v>471</v>
      </c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</row>
    <row r="52" spans="1:12" ht="81" customHeight="1">
      <c r="A52" s="26" t="s">
        <v>456</v>
      </c>
      <c r="B52" s="119" t="s">
        <v>466</v>
      </c>
      <c r="C52" s="26"/>
      <c r="D52" s="26" t="s">
        <v>350</v>
      </c>
      <c r="E52" s="26"/>
      <c r="F52" s="26"/>
      <c r="G52" s="26"/>
      <c r="H52" s="26"/>
      <c r="I52" s="26"/>
      <c r="J52" s="116"/>
      <c r="K52" s="113"/>
      <c r="L52" s="113"/>
    </row>
    <row r="53" spans="1:12" ht="187.5" customHeight="1">
      <c r="A53" s="26" t="s">
        <v>457</v>
      </c>
      <c r="B53" s="119" t="s">
        <v>467</v>
      </c>
      <c r="C53" s="26"/>
      <c r="D53" s="26" t="s">
        <v>350</v>
      </c>
      <c r="E53" s="26"/>
      <c r="F53" s="26"/>
      <c r="G53" s="26"/>
      <c r="H53" s="26"/>
      <c r="I53" s="26"/>
      <c r="J53" s="116"/>
      <c r="K53" s="113"/>
      <c r="L53" s="113"/>
    </row>
    <row r="54" spans="1:12">
      <c r="A54" s="152" t="s">
        <v>472</v>
      </c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</row>
    <row r="55" spans="1:12" ht="46.8">
      <c r="A55" s="26" t="s">
        <v>405</v>
      </c>
      <c r="B55" s="26" t="s">
        <v>406</v>
      </c>
      <c r="C55" s="110"/>
      <c r="D55" s="28" t="str">
        <f>$D$49</f>
        <v xml:space="preserve">Процент </v>
      </c>
      <c r="E55" s="110" t="s">
        <v>407</v>
      </c>
      <c r="F55" s="110" t="s">
        <v>408</v>
      </c>
      <c r="G55" s="110" t="s">
        <v>409</v>
      </c>
      <c r="H55" s="110" t="s">
        <v>410</v>
      </c>
      <c r="I55" s="110" t="s">
        <v>411</v>
      </c>
      <c r="J55" s="34">
        <v>68.8</v>
      </c>
      <c r="K55" s="79">
        <v>69.8</v>
      </c>
      <c r="L55" s="118">
        <v>69.900000000000006</v>
      </c>
    </row>
    <row r="56" spans="1:12" ht="46.8">
      <c r="A56" s="26" t="s">
        <v>402</v>
      </c>
      <c r="B56" s="26" t="s">
        <v>412</v>
      </c>
      <c r="C56" s="26"/>
      <c r="D56" s="28" t="s">
        <v>413</v>
      </c>
      <c r="E56" s="28" t="s">
        <v>414</v>
      </c>
      <c r="F56" s="28" t="s">
        <v>415</v>
      </c>
      <c r="G56" s="28" t="s">
        <v>416</v>
      </c>
      <c r="H56" s="28" t="s">
        <v>417</v>
      </c>
      <c r="I56" s="28" t="s">
        <v>418</v>
      </c>
      <c r="J56" s="34">
        <v>24810</v>
      </c>
      <c r="K56" s="79">
        <v>25000</v>
      </c>
      <c r="L56" s="117">
        <v>250100</v>
      </c>
    </row>
    <row r="57" spans="1:12" ht="31.2">
      <c r="A57" s="26" t="s">
        <v>404</v>
      </c>
      <c r="B57" s="26" t="s">
        <v>419</v>
      </c>
      <c r="C57" s="110"/>
      <c r="D57" s="28" t="s">
        <v>266</v>
      </c>
      <c r="E57" s="110" t="s">
        <v>420</v>
      </c>
      <c r="F57" s="110" t="s">
        <v>421</v>
      </c>
      <c r="G57" s="110" t="s">
        <v>422</v>
      </c>
      <c r="H57" s="110" t="s">
        <v>423</v>
      </c>
      <c r="I57" s="110" t="s">
        <v>424</v>
      </c>
      <c r="J57" s="34">
        <v>194</v>
      </c>
      <c r="K57" s="79">
        <v>195</v>
      </c>
      <c r="L57" s="117">
        <v>196</v>
      </c>
    </row>
    <row r="58" spans="1:12" ht="31.2">
      <c r="A58" s="26" t="s">
        <v>403</v>
      </c>
      <c r="B58" s="26" t="s">
        <v>425</v>
      </c>
      <c r="C58" s="26"/>
      <c r="D58" s="28" t="str">
        <f>$D$56</f>
        <v>Тыс. чел.</v>
      </c>
      <c r="E58" s="28" t="s">
        <v>414</v>
      </c>
      <c r="F58" s="28" t="s">
        <v>415</v>
      </c>
      <c r="G58" s="28" t="s">
        <v>416</v>
      </c>
      <c r="H58" s="28" t="s">
        <v>417</v>
      </c>
      <c r="I58" s="28" t="s">
        <v>418</v>
      </c>
      <c r="J58" s="34">
        <v>24810</v>
      </c>
      <c r="K58" s="79">
        <v>25000</v>
      </c>
      <c r="L58" s="117">
        <v>250100</v>
      </c>
    </row>
    <row r="59" spans="1:12" ht="62.4">
      <c r="A59" s="26" t="s">
        <v>473</v>
      </c>
      <c r="B59" s="26" t="s">
        <v>426</v>
      </c>
      <c r="C59" s="26"/>
      <c r="D59" s="26" t="str">
        <f>$D$55</f>
        <v xml:space="preserve">Процент </v>
      </c>
      <c r="E59" s="29" t="s">
        <v>392</v>
      </c>
      <c r="F59" s="29" t="s">
        <v>427</v>
      </c>
      <c r="G59" s="29" t="s">
        <v>428</v>
      </c>
      <c r="H59" s="29" t="s">
        <v>429</v>
      </c>
      <c r="I59" s="29" t="s">
        <v>430</v>
      </c>
      <c r="J59" s="116" t="s">
        <v>431</v>
      </c>
      <c r="K59" s="113">
        <v>91</v>
      </c>
      <c r="L59" s="113">
        <v>91.2</v>
      </c>
    </row>
    <row r="60" spans="1:12" ht="116.4" customHeight="1">
      <c r="A60" s="26" t="s">
        <v>474</v>
      </c>
      <c r="B60" s="26" t="s">
        <v>432</v>
      </c>
      <c r="C60" s="25"/>
      <c r="D60" s="26" t="str">
        <f>$D$59</f>
        <v xml:space="preserve">Процент </v>
      </c>
      <c r="E60" s="110" t="s">
        <v>433</v>
      </c>
      <c r="F60" s="110" t="s">
        <v>434</v>
      </c>
      <c r="G60" s="110" t="s">
        <v>435</v>
      </c>
      <c r="H60" s="110" t="s">
        <v>436</v>
      </c>
      <c r="I60" s="110" t="s">
        <v>437</v>
      </c>
      <c r="J60" s="34">
        <v>17.5</v>
      </c>
      <c r="K60" s="79">
        <v>23.7</v>
      </c>
      <c r="L60" s="79">
        <v>23.8</v>
      </c>
    </row>
    <row r="61" spans="1:12" ht="78">
      <c r="A61" s="26" t="s">
        <v>475</v>
      </c>
      <c r="B61" s="26" t="s">
        <v>444</v>
      </c>
      <c r="C61" s="26"/>
      <c r="D61" s="26" t="str">
        <f>$D$59</f>
        <v xml:space="preserve">Процент </v>
      </c>
      <c r="E61" s="26" t="s">
        <v>438</v>
      </c>
      <c r="F61" s="26" t="s">
        <v>439</v>
      </c>
      <c r="G61" s="26" t="s">
        <v>440</v>
      </c>
      <c r="H61" s="26" t="s">
        <v>441</v>
      </c>
      <c r="I61" s="26" t="s">
        <v>442</v>
      </c>
      <c r="J61" s="116">
        <v>20.100000000000001</v>
      </c>
      <c r="K61" s="113">
        <v>24.2</v>
      </c>
      <c r="L61" s="79">
        <v>24.4</v>
      </c>
    </row>
    <row r="62" spans="1:12" ht="31.2">
      <c r="A62" s="26" t="s">
        <v>476</v>
      </c>
      <c r="B62" s="26" t="s">
        <v>443</v>
      </c>
      <c r="C62" s="26"/>
      <c r="D62" s="26" t="str">
        <f>$D$59</f>
        <v xml:space="preserve">Процент </v>
      </c>
      <c r="E62" s="28" t="s">
        <v>445</v>
      </c>
      <c r="F62" s="28" t="s">
        <v>446</v>
      </c>
      <c r="G62" s="28" t="s">
        <v>447</v>
      </c>
      <c r="H62" s="28" t="s">
        <v>448</v>
      </c>
      <c r="I62" s="28" t="s">
        <v>449</v>
      </c>
      <c r="J62" s="34">
        <v>42</v>
      </c>
      <c r="K62" s="79">
        <v>45</v>
      </c>
      <c r="L62" s="79">
        <v>48</v>
      </c>
    </row>
    <row r="63" spans="1:12">
      <c r="A63" s="145" t="s">
        <v>470</v>
      </c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</row>
    <row r="64" spans="1:12">
      <c r="A64" s="145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</row>
    <row r="65" spans="1:12" ht="83.25" customHeight="1">
      <c r="A65" s="26" t="s">
        <v>450</v>
      </c>
      <c r="B65" s="26" t="s">
        <v>464</v>
      </c>
      <c r="C65" s="29"/>
      <c r="D65" s="29" t="str">
        <f>$D$62</f>
        <v xml:space="preserve">Процент </v>
      </c>
      <c r="E65" s="29" t="s">
        <v>284</v>
      </c>
      <c r="F65" s="29" t="s">
        <v>284</v>
      </c>
      <c r="G65" s="29" t="s">
        <v>284</v>
      </c>
      <c r="H65" s="29" t="s">
        <v>284</v>
      </c>
      <c r="I65" s="29" t="s">
        <v>284</v>
      </c>
      <c r="J65" s="115">
        <v>100</v>
      </c>
      <c r="K65" s="113">
        <v>100</v>
      </c>
      <c r="L65" s="113">
        <v>100</v>
      </c>
    </row>
    <row r="66" spans="1:12" ht="31.2">
      <c r="A66" s="26" t="s">
        <v>468</v>
      </c>
      <c r="B66" s="26" t="s">
        <v>465</v>
      </c>
      <c r="C66" s="29"/>
      <c r="D66" s="29"/>
      <c r="E66" s="29"/>
      <c r="F66" s="29"/>
      <c r="G66" s="29"/>
      <c r="H66" s="29"/>
      <c r="I66" s="29"/>
      <c r="J66" s="33"/>
      <c r="K66" s="79"/>
      <c r="L66" s="79"/>
    </row>
    <row r="67" spans="1:12" ht="31.2">
      <c r="A67" s="26" t="s">
        <v>477</v>
      </c>
      <c r="B67" s="26" t="s">
        <v>451</v>
      </c>
      <c r="C67" s="26"/>
      <c r="D67" s="28"/>
      <c r="E67" s="28"/>
      <c r="F67" s="28"/>
      <c r="G67" s="28"/>
      <c r="H67" s="28"/>
      <c r="I67" s="28"/>
      <c r="J67" s="33"/>
      <c r="K67" s="79"/>
      <c r="L67" s="79"/>
    </row>
    <row r="68" spans="1:12" ht="31.2">
      <c r="A68" s="26" t="s">
        <v>478</v>
      </c>
      <c r="B68" s="26" t="s">
        <v>452</v>
      </c>
      <c r="C68" s="26"/>
      <c r="D68" s="28" t="s">
        <v>266</v>
      </c>
      <c r="E68" s="28" t="s">
        <v>383</v>
      </c>
      <c r="F68" s="28" t="s">
        <v>383</v>
      </c>
      <c r="G68" s="28" t="s">
        <v>383</v>
      </c>
      <c r="H68" s="28" t="s">
        <v>383</v>
      </c>
      <c r="I68" s="28" t="s">
        <v>383</v>
      </c>
      <c r="J68" s="33">
        <v>3</v>
      </c>
      <c r="K68" s="79">
        <v>3</v>
      </c>
      <c r="L68" s="79">
        <v>3</v>
      </c>
    </row>
    <row r="69" spans="1:12" ht="15.6" customHeight="1">
      <c r="A69" s="145"/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</row>
    <row r="70" spans="1:12">
      <c r="A70" s="145"/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</row>
  </sheetData>
  <mergeCells count="26">
    <mergeCell ref="A9:L9"/>
    <mergeCell ref="A11:L11"/>
    <mergeCell ref="A14:L14"/>
    <mergeCell ref="A20:L20"/>
    <mergeCell ref="H2:J2"/>
    <mergeCell ref="A6:A7"/>
    <mergeCell ref="B6:B7"/>
    <mergeCell ref="D6:D7"/>
    <mergeCell ref="C6:C7"/>
    <mergeCell ref="E6:L6"/>
    <mergeCell ref="A4:L5"/>
    <mergeCell ref="A70:L70"/>
    <mergeCell ref="A69:L69"/>
    <mergeCell ref="A63:L63"/>
    <mergeCell ref="A64:L64"/>
    <mergeCell ref="A24:L24"/>
    <mergeCell ref="A26:L26"/>
    <mergeCell ref="A54:L54"/>
    <mergeCell ref="A39:L39"/>
    <mergeCell ref="A43:L43"/>
    <mergeCell ref="A32:L32"/>
    <mergeCell ref="A36:L36"/>
    <mergeCell ref="A31:L31"/>
    <mergeCell ref="A38:L38"/>
    <mergeCell ref="A48:L48"/>
    <mergeCell ref="A51:L51"/>
  </mergeCells>
  <phoneticPr fontId="21" type="noConversion"/>
  <pageMargins left="0.39370078740157483" right="0.39370078740157483" top="0.55118110236220474" bottom="0.55118110236220474" header="0" footer="0"/>
  <pageSetup paperSize="9" firstPageNumber="163" fitToHeight="0" orientation="landscape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P195"/>
  <sheetViews>
    <sheetView view="pageBreakPreview" topLeftCell="B170" zoomScale="57" zoomScaleNormal="75" zoomScaleSheetLayoutView="57" workbookViewId="0">
      <selection activeCell="C192" sqref="C192:C194"/>
    </sheetView>
  </sheetViews>
  <sheetFormatPr defaultColWidth="27.33203125" defaultRowHeight="18"/>
  <cols>
    <col min="1" max="1" width="0" style="72" hidden="1" customWidth="1"/>
    <col min="2" max="2" width="33.109375" style="72" customWidth="1"/>
    <col min="3" max="3" width="41.109375" style="72" customWidth="1"/>
    <col min="4" max="4" width="50.5546875" style="72" customWidth="1"/>
    <col min="5" max="11" width="19.109375" style="73" customWidth="1"/>
    <col min="12" max="12" width="20.44140625" style="73" customWidth="1"/>
    <col min="13" max="13" width="70.33203125" style="73" hidden="1" customWidth="1"/>
    <col min="14" max="14" width="19.109375" style="73" hidden="1" customWidth="1"/>
    <col min="15" max="244" width="9.109375" style="72" customWidth="1"/>
    <col min="245" max="245" width="0" style="72" hidden="1" customWidth="1"/>
    <col min="246" max="246" width="21.6640625" style="72" customWidth="1"/>
    <col min="247" max="247" width="48.109375" style="72" customWidth="1"/>
    <col min="248" max="248" width="29.6640625" style="72" customWidth="1"/>
    <col min="249" max="249" width="11.44140625" style="72" customWidth="1"/>
    <col min="250" max="250" width="7.5546875" style="72" customWidth="1"/>
    <col min="251" max="251" width="11.6640625" style="72" customWidth="1"/>
    <col min="252" max="252" width="7.109375" style="72" customWidth="1"/>
    <col min="253" max="253" width="0" style="72" hidden="1" customWidth="1"/>
    <col min="254" max="255" width="19.109375" style="72" customWidth="1"/>
    <col min="256" max="256" width="20.44140625" style="72" customWidth="1"/>
    <col min="257" max="257" width="20.88671875" style="72" customWidth="1"/>
    <col min="258" max="259" width="22" style="72" customWidth="1"/>
    <col min="260" max="260" width="0" style="72" hidden="1" customWidth="1"/>
    <col min="261" max="16384" width="27.33203125" style="72"/>
  </cols>
  <sheetData>
    <row r="1" spans="1:16" s="50" customFormat="1" ht="21">
      <c r="A1" s="47"/>
      <c r="B1" s="47"/>
      <c r="C1" s="47"/>
      <c r="D1" s="48"/>
      <c r="E1" s="49"/>
      <c r="F1" s="49"/>
      <c r="G1" s="49"/>
      <c r="H1" s="49"/>
      <c r="I1" s="49"/>
      <c r="J1" s="49"/>
      <c r="K1" s="49"/>
      <c r="L1" s="49"/>
      <c r="M1" s="49"/>
      <c r="N1" s="49"/>
      <c r="O1" s="47"/>
      <c r="P1" s="47"/>
    </row>
    <row r="2" spans="1:16" s="50" customFormat="1" ht="21">
      <c r="A2" s="47"/>
      <c r="B2" s="47"/>
      <c r="C2" s="47"/>
      <c r="D2" s="47"/>
      <c r="E2" s="51"/>
      <c r="F2" s="51"/>
      <c r="G2" s="51"/>
      <c r="H2" s="51"/>
      <c r="I2" s="51"/>
      <c r="J2" s="51"/>
      <c r="K2" s="51"/>
      <c r="L2" s="51"/>
      <c r="M2" s="52" t="s">
        <v>35</v>
      </c>
      <c r="N2" s="49"/>
      <c r="O2" s="47"/>
      <c r="P2" s="47"/>
    </row>
    <row r="3" spans="1:16" s="50" customFormat="1">
      <c r="A3" s="47"/>
      <c r="B3" s="47"/>
      <c r="C3" s="47"/>
      <c r="D3" s="47"/>
      <c r="E3" s="49"/>
      <c r="F3" s="49"/>
      <c r="G3" s="49"/>
      <c r="H3" s="49"/>
      <c r="I3" s="49"/>
      <c r="J3" s="49"/>
      <c r="K3" s="49"/>
      <c r="L3" s="49"/>
      <c r="M3" s="49"/>
      <c r="N3" s="49"/>
      <c r="O3" s="47"/>
      <c r="P3" s="47"/>
    </row>
    <row r="4" spans="1:16" s="47" customFormat="1" ht="87.75" customHeight="1">
      <c r="B4" s="162" t="s">
        <v>503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53"/>
      <c r="N4" s="49"/>
    </row>
    <row r="5" spans="1:16" s="47" customFormat="1" ht="23.4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5"/>
      <c r="N5" s="49"/>
    </row>
    <row r="6" spans="1:16" s="47" customFormat="1" ht="45" customHeight="1">
      <c r="B6" s="181" t="s">
        <v>8</v>
      </c>
      <c r="C6" s="180" t="s">
        <v>25</v>
      </c>
      <c r="D6" s="178" t="s">
        <v>34</v>
      </c>
      <c r="E6" s="56" t="s">
        <v>33</v>
      </c>
      <c r="F6" s="56"/>
      <c r="G6" s="56"/>
      <c r="H6" s="56"/>
      <c r="I6" s="56"/>
      <c r="J6" s="56"/>
      <c r="K6" s="56"/>
      <c r="L6" s="56"/>
      <c r="M6" s="56"/>
      <c r="N6" s="57"/>
    </row>
    <row r="7" spans="1:16" s="47" customFormat="1" ht="46.8">
      <c r="B7" s="181"/>
      <c r="C7" s="180"/>
      <c r="D7" s="178"/>
      <c r="E7" s="141" t="s">
        <v>509</v>
      </c>
      <c r="F7" s="141" t="s">
        <v>52</v>
      </c>
      <c r="G7" s="141" t="s">
        <v>510</v>
      </c>
      <c r="H7" s="141" t="s">
        <v>153</v>
      </c>
      <c r="I7" s="141" t="s">
        <v>154</v>
      </c>
      <c r="J7" s="141" t="s">
        <v>511</v>
      </c>
      <c r="K7" s="141" t="s">
        <v>512</v>
      </c>
      <c r="L7" s="142" t="s">
        <v>513</v>
      </c>
      <c r="M7" s="58" t="s">
        <v>5</v>
      </c>
    </row>
    <row r="8" spans="1:16" s="47" customFormat="1">
      <c r="B8" s="59">
        <v>1</v>
      </c>
      <c r="C8" s="59">
        <v>2</v>
      </c>
      <c r="D8" s="60">
        <v>3</v>
      </c>
      <c r="E8" s="143">
        <v>4</v>
      </c>
      <c r="F8" s="143">
        <v>5</v>
      </c>
      <c r="G8" s="143"/>
      <c r="H8" s="143"/>
      <c r="I8" s="143"/>
      <c r="J8" s="143"/>
      <c r="K8" s="143"/>
      <c r="L8" s="143">
        <v>6</v>
      </c>
      <c r="M8" s="61">
        <v>7</v>
      </c>
    </row>
    <row r="9" spans="1:16" s="47" customFormat="1" ht="15.75" customHeight="1">
      <c r="B9" s="173" t="s">
        <v>26</v>
      </c>
      <c r="C9" s="179" t="s">
        <v>155</v>
      </c>
      <c r="D9" s="62" t="s">
        <v>29</v>
      </c>
      <c r="E9" s="69">
        <f>E13</f>
        <v>209092</v>
      </c>
      <c r="F9" s="69">
        <f>F14+F50+F99+F111+F150+F183</f>
        <v>135961.42000000001</v>
      </c>
      <c r="G9" s="69">
        <f>G14+G50+G99+G111+G150+G183</f>
        <v>117358.83</v>
      </c>
      <c r="H9" s="69">
        <f>H14+H50+H99+H111+H150+H183</f>
        <v>148460.57</v>
      </c>
      <c r="I9" s="69">
        <f>I14+I50+I99+I111+I150+I183</f>
        <v>148460.57</v>
      </c>
      <c r="J9" s="69">
        <f>J14+J50+J99+J111+J150+J183</f>
        <v>148460.57</v>
      </c>
      <c r="K9" s="69">
        <f t="shared" ref="K9:L9" si="0">K14+K50+K99+K111+K150+K183</f>
        <v>148460.57</v>
      </c>
      <c r="L9" s="69">
        <f t="shared" si="0"/>
        <v>148460.57</v>
      </c>
      <c r="M9" s="63"/>
      <c r="N9" s="49">
        <f>SUM(E9:M9)</f>
        <v>1204715.1000000003</v>
      </c>
    </row>
    <row r="10" spans="1:16" s="47" customFormat="1">
      <c r="B10" s="173"/>
      <c r="C10" s="179"/>
      <c r="D10" s="62" t="s">
        <v>30</v>
      </c>
      <c r="E10" s="144"/>
      <c r="F10" s="144"/>
      <c r="G10" s="144"/>
      <c r="H10" s="144"/>
      <c r="I10" s="144"/>
      <c r="J10" s="144"/>
      <c r="K10" s="144"/>
      <c r="L10" s="144"/>
      <c r="M10" s="64"/>
      <c r="N10" s="49"/>
    </row>
    <row r="11" spans="1:16" s="47" customFormat="1">
      <c r="B11" s="173"/>
      <c r="C11" s="179"/>
      <c r="D11" s="62" t="s">
        <v>31</v>
      </c>
      <c r="E11" s="69"/>
      <c r="F11" s="69"/>
      <c r="G11" s="69"/>
      <c r="H11" s="69"/>
      <c r="I11" s="69"/>
      <c r="J11" s="69"/>
      <c r="K11" s="69"/>
      <c r="L11" s="69"/>
      <c r="M11" s="63"/>
      <c r="N11" s="49"/>
    </row>
    <row r="12" spans="1:16" s="67" customFormat="1">
      <c r="A12" s="65"/>
      <c r="B12" s="173"/>
      <c r="C12" s="179"/>
      <c r="D12" s="62" t="s">
        <v>32</v>
      </c>
      <c r="E12" s="69"/>
      <c r="F12" s="69"/>
      <c r="G12" s="69"/>
      <c r="H12" s="69"/>
      <c r="I12" s="69"/>
      <c r="J12" s="69"/>
      <c r="K12" s="69"/>
      <c r="L12" s="69"/>
      <c r="M12" s="63"/>
      <c r="N12" s="66"/>
    </row>
    <row r="13" spans="1:16" s="47" customFormat="1" ht="52.8">
      <c r="B13" s="173"/>
      <c r="C13" s="179"/>
      <c r="D13" s="97" t="s">
        <v>241</v>
      </c>
      <c r="E13" s="69">
        <f>E16+E52+E101+E113+E134+E152+E185</f>
        <v>209092</v>
      </c>
      <c r="F13" s="69">
        <f t="shared" ref="F13:L13" si="1">F9</f>
        <v>135961.42000000001</v>
      </c>
      <c r="G13" s="69">
        <f t="shared" si="1"/>
        <v>117358.83</v>
      </c>
      <c r="H13" s="69">
        <f t="shared" si="1"/>
        <v>148460.57</v>
      </c>
      <c r="I13" s="69">
        <f t="shared" si="1"/>
        <v>148460.57</v>
      </c>
      <c r="J13" s="69">
        <f t="shared" si="1"/>
        <v>148460.57</v>
      </c>
      <c r="K13" s="69">
        <f t="shared" si="1"/>
        <v>148460.57</v>
      </c>
      <c r="L13" s="69">
        <f t="shared" si="1"/>
        <v>148460.57</v>
      </c>
      <c r="M13" s="63"/>
      <c r="N13" s="49"/>
    </row>
    <row r="14" spans="1:16" s="47" customFormat="1">
      <c r="B14" s="173" t="s">
        <v>19</v>
      </c>
      <c r="C14" s="179" t="s">
        <v>50</v>
      </c>
      <c r="D14" s="62" t="s">
        <v>29</v>
      </c>
      <c r="E14" s="69">
        <f>E17+E22+E23+E47</f>
        <v>28633.02</v>
      </c>
      <c r="F14" s="69">
        <f>F19+F23</f>
        <v>29376.28</v>
      </c>
      <c r="G14" s="69">
        <f>G17++++G20</f>
        <v>24775.95</v>
      </c>
      <c r="H14" s="69">
        <f>H17++++H20</f>
        <v>25803.68</v>
      </c>
      <c r="I14" s="69">
        <f>I17++++I20</f>
        <v>25803.68</v>
      </c>
      <c r="J14" s="69">
        <f>J17++++J20</f>
        <v>25803.68</v>
      </c>
      <c r="K14" s="69">
        <f t="shared" ref="K14:L14" si="2">K17++++K20</f>
        <v>25803.68</v>
      </c>
      <c r="L14" s="69">
        <f t="shared" si="2"/>
        <v>25803.68</v>
      </c>
      <c r="M14" s="69"/>
      <c r="N14" s="49">
        <f>SUM(E14:M14)</f>
        <v>211803.64999999997</v>
      </c>
    </row>
    <row r="15" spans="1:16" s="47" customFormat="1">
      <c r="B15" s="173"/>
      <c r="C15" s="182"/>
      <c r="D15" s="62" t="s">
        <v>30</v>
      </c>
      <c r="E15" s="69"/>
      <c r="F15" s="69"/>
      <c r="G15" s="69"/>
      <c r="H15" s="69"/>
      <c r="I15" s="69"/>
      <c r="J15" s="69"/>
      <c r="K15" s="69"/>
      <c r="L15" s="69"/>
      <c r="M15" s="69"/>
      <c r="N15" s="49"/>
    </row>
    <row r="16" spans="1:16" s="47" customFormat="1" ht="72.75" customHeight="1">
      <c r="B16" s="173"/>
      <c r="C16" s="182"/>
      <c r="D16" s="62" t="s">
        <v>240</v>
      </c>
      <c r="E16" s="69">
        <f>E19+E22+E49</f>
        <v>28633.02</v>
      </c>
      <c r="F16" s="69">
        <v>29376.28</v>
      </c>
      <c r="G16" s="69">
        <f>G14</f>
        <v>24775.95</v>
      </c>
      <c r="H16" s="69">
        <f>H14</f>
        <v>25803.68</v>
      </c>
      <c r="I16" s="69">
        <f>I14</f>
        <v>25803.68</v>
      </c>
      <c r="J16" s="69">
        <f>J14</f>
        <v>25803.68</v>
      </c>
      <c r="K16" s="69">
        <f t="shared" ref="K16:L16" si="3">K14</f>
        <v>25803.68</v>
      </c>
      <c r="L16" s="69">
        <f t="shared" si="3"/>
        <v>25803.68</v>
      </c>
      <c r="M16" s="69"/>
      <c r="N16" s="49"/>
    </row>
    <row r="17" spans="2:16" s="47" customFormat="1" ht="15.75" customHeight="1">
      <c r="B17" s="174" t="s">
        <v>9</v>
      </c>
      <c r="C17" s="183" t="s">
        <v>156</v>
      </c>
      <c r="D17" s="62" t="s">
        <v>29</v>
      </c>
      <c r="E17" s="68">
        <v>26878.36</v>
      </c>
      <c r="F17" s="68">
        <v>29376.28</v>
      </c>
      <c r="G17" s="68">
        <v>23664.05</v>
      </c>
      <c r="H17" s="68">
        <v>25092.400000000001</v>
      </c>
      <c r="I17" s="68">
        <v>25092.400000000001</v>
      </c>
      <c r="J17" s="68">
        <v>25092.400000000001</v>
      </c>
      <c r="K17" s="68">
        <v>25092.400000000001</v>
      </c>
      <c r="L17" s="68">
        <v>25092.400000000001</v>
      </c>
      <c r="M17" s="68"/>
    </row>
    <row r="18" spans="2:16" s="47" customFormat="1">
      <c r="B18" s="174"/>
      <c r="C18" s="183"/>
      <c r="D18" s="62" t="s">
        <v>30</v>
      </c>
      <c r="E18" s="68"/>
      <c r="F18" s="68"/>
      <c r="G18" s="68"/>
      <c r="H18" s="68"/>
      <c r="I18" s="68"/>
      <c r="J18" s="68"/>
      <c r="K18" s="68"/>
      <c r="L18" s="68"/>
      <c r="M18" s="68"/>
    </row>
    <row r="19" spans="2:16" s="47" customFormat="1" ht="84.75" customHeight="1">
      <c r="B19" s="174"/>
      <c r="C19" s="183"/>
      <c r="D19" s="62" t="s">
        <v>241</v>
      </c>
      <c r="E19" s="68">
        <v>26878.36</v>
      </c>
      <c r="F19" s="68">
        <v>29376.28</v>
      </c>
      <c r="G19" s="68">
        <v>23664.05</v>
      </c>
      <c r="H19" s="68">
        <v>25092.400000000001</v>
      </c>
      <c r="I19" s="68">
        <v>25092.400000000001</v>
      </c>
      <c r="J19" s="68">
        <v>25092.400000000001</v>
      </c>
      <c r="K19" s="68">
        <v>25092.400000000001</v>
      </c>
      <c r="L19" s="68">
        <v>25092.400000000001</v>
      </c>
      <c r="M19" s="68"/>
    </row>
    <row r="20" spans="2:16" s="47" customFormat="1" ht="32.25" customHeight="1">
      <c r="B20" s="174" t="s">
        <v>10</v>
      </c>
      <c r="C20" s="164" t="s">
        <v>157</v>
      </c>
      <c r="D20" s="62" t="s">
        <v>29</v>
      </c>
      <c r="E20" s="68">
        <v>1703.62</v>
      </c>
      <c r="F20" s="68"/>
      <c r="G20" s="68">
        <v>1111.9000000000001</v>
      </c>
      <c r="H20" s="68">
        <v>711.28</v>
      </c>
      <c r="I20" s="68">
        <v>711.28</v>
      </c>
      <c r="J20" s="68">
        <v>711.28</v>
      </c>
      <c r="K20" s="68">
        <v>711.28</v>
      </c>
      <c r="L20" s="68">
        <v>711.28</v>
      </c>
      <c r="M20" s="68"/>
    </row>
    <row r="21" spans="2:16" s="47" customFormat="1" ht="32.25" customHeight="1">
      <c r="B21" s="174"/>
      <c r="C21" s="165"/>
      <c r="D21" s="62" t="s">
        <v>30</v>
      </c>
      <c r="E21" s="68"/>
      <c r="F21" s="68"/>
      <c r="G21" s="68"/>
      <c r="H21" s="68"/>
      <c r="I21" s="68"/>
      <c r="J21" s="68"/>
      <c r="K21" s="68"/>
      <c r="L21" s="68"/>
      <c r="M21" s="68"/>
    </row>
    <row r="22" spans="2:16" s="47" customFormat="1" ht="74.25" customHeight="1">
      <c r="B22" s="174"/>
      <c r="C22" s="166"/>
      <c r="D22" s="138" t="s">
        <v>241</v>
      </c>
      <c r="E22" s="68">
        <v>1703.62</v>
      </c>
      <c r="F22" s="68"/>
      <c r="G22" s="68">
        <v>1111.9000000000001</v>
      </c>
      <c r="H22" s="68">
        <v>711.28</v>
      </c>
      <c r="I22" s="68">
        <v>711.28</v>
      </c>
      <c r="J22" s="68">
        <v>711.28</v>
      </c>
      <c r="K22" s="68">
        <v>711.28</v>
      </c>
      <c r="L22" s="68">
        <v>711.28</v>
      </c>
      <c r="M22" s="68"/>
      <c r="P22" s="125"/>
    </row>
    <row r="23" spans="2:16" s="47" customFormat="1" ht="33.75" customHeight="1">
      <c r="B23" s="174" t="s">
        <v>158</v>
      </c>
      <c r="C23" s="164" t="s">
        <v>159</v>
      </c>
      <c r="D23" s="62" t="s">
        <v>29</v>
      </c>
      <c r="E23" s="68"/>
      <c r="F23" s="68"/>
      <c r="G23" s="68"/>
      <c r="H23" s="68"/>
      <c r="I23" s="68"/>
      <c r="J23" s="68"/>
      <c r="K23" s="68"/>
      <c r="L23" s="68"/>
      <c r="M23" s="68"/>
    </row>
    <row r="24" spans="2:16" s="47" customFormat="1" ht="33.75" customHeight="1">
      <c r="B24" s="174"/>
      <c r="C24" s="165"/>
      <c r="D24" s="62" t="s">
        <v>30</v>
      </c>
      <c r="E24" s="68"/>
      <c r="F24" s="68"/>
      <c r="G24" s="68"/>
      <c r="H24" s="68"/>
      <c r="I24" s="68"/>
      <c r="J24" s="68"/>
      <c r="K24" s="68"/>
      <c r="L24" s="68"/>
      <c r="M24" s="68"/>
    </row>
    <row r="25" spans="2:16" s="47" customFormat="1" ht="33.75" customHeight="1">
      <c r="B25" s="174"/>
      <c r="C25" s="166"/>
      <c r="D25" s="62" t="s">
        <v>241</v>
      </c>
      <c r="E25" s="68"/>
      <c r="F25" s="68"/>
      <c r="G25" s="68"/>
      <c r="H25" s="68"/>
      <c r="I25" s="68"/>
      <c r="J25" s="68"/>
      <c r="K25" s="68"/>
      <c r="L25" s="68"/>
      <c r="M25" s="68"/>
    </row>
    <row r="26" spans="2:16" s="47" customFormat="1" ht="33.75" customHeight="1">
      <c r="B26" s="174" t="s">
        <v>160</v>
      </c>
      <c r="C26" s="164" t="s">
        <v>161</v>
      </c>
      <c r="D26" s="62" t="s">
        <v>29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/>
    </row>
    <row r="27" spans="2:16" s="47" customFormat="1" ht="33.75" customHeight="1">
      <c r="B27" s="174"/>
      <c r="C27" s="165"/>
      <c r="D27" s="62" t="s">
        <v>30</v>
      </c>
      <c r="E27" s="68"/>
      <c r="F27" s="68"/>
      <c r="G27" s="68"/>
      <c r="H27" s="68"/>
      <c r="I27" s="68"/>
      <c r="J27" s="68"/>
      <c r="K27" s="68"/>
      <c r="L27" s="68"/>
      <c r="M27" s="68"/>
    </row>
    <row r="28" spans="2:16" s="47" customFormat="1" ht="71.25" customHeight="1">
      <c r="B28" s="174"/>
      <c r="C28" s="166"/>
      <c r="D28" s="62" t="s">
        <v>242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/>
    </row>
    <row r="29" spans="2:16" s="47" customFormat="1" ht="59.25" customHeight="1">
      <c r="B29" s="174" t="s">
        <v>162</v>
      </c>
      <c r="C29" s="164" t="s">
        <v>163</v>
      </c>
      <c r="D29" s="62" t="s">
        <v>29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/>
    </row>
    <row r="30" spans="2:16" s="47" customFormat="1" ht="92.25" customHeight="1">
      <c r="B30" s="174"/>
      <c r="C30" s="165"/>
      <c r="D30" s="62" t="s">
        <v>30</v>
      </c>
      <c r="E30" s="68"/>
      <c r="F30" s="68"/>
      <c r="G30" s="68"/>
      <c r="H30" s="68"/>
      <c r="I30" s="68"/>
      <c r="J30" s="68"/>
      <c r="K30" s="68"/>
      <c r="L30" s="68"/>
      <c r="M30" s="68"/>
    </row>
    <row r="31" spans="2:16" s="47" customFormat="1" ht="84.75" customHeight="1">
      <c r="B31" s="174"/>
      <c r="C31" s="166"/>
      <c r="D31" s="62" t="s">
        <v>242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/>
    </row>
    <row r="32" spans="2:16" s="47" customFormat="1" ht="33.75" customHeight="1">
      <c r="B32" s="174" t="s">
        <v>164</v>
      </c>
      <c r="C32" s="164" t="s">
        <v>165</v>
      </c>
      <c r="D32" s="62" t="s">
        <v>29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68">
        <v>0</v>
      </c>
      <c r="M32" s="68"/>
    </row>
    <row r="33" spans="2:13" s="47" customFormat="1" ht="33.75" customHeight="1">
      <c r="B33" s="174"/>
      <c r="C33" s="165"/>
      <c r="D33" s="62" t="s">
        <v>30</v>
      </c>
      <c r="E33" s="68"/>
      <c r="F33" s="68"/>
      <c r="G33" s="68"/>
      <c r="H33" s="68"/>
      <c r="I33" s="68"/>
      <c r="J33" s="68"/>
      <c r="K33" s="68"/>
      <c r="L33" s="68"/>
      <c r="M33" s="68"/>
    </row>
    <row r="34" spans="2:13" s="47" customFormat="1" ht="72.75" customHeight="1">
      <c r="B34" s="174"/>
      <c r="C34" s="166"/>
      <c r="D34" s="62" t="s">
        <v>242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  <c r="J34" s="68">
        <v>0</v>
      </c>
      <c r="K34" s="68">
        <v>0</v>
      </c>
      <c r="L34" s="68">
        <v>0</v>
      </c>
      <c r="M34" s="68"/>
    </row>
    <row r="35" spans="2:13" s="47" customFormat="1" ht="33.75" customHeight="1">
      <c r="B35" s="174" t="s">
        <v>166</v>
      </c>
      <c r="C35" s="164" t="s">
        <v>84</v>
      </c>
      <c r="D35" s="62" t="s">
        <v>29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/>
    </row>
    <row r="36" spans="2:13" s="47" customFormat="1" ht="33.75" customHeight="1">
      <c r="B36" s="174"/>
      <c r="C36" s="165"/>
      <c r="D36" s="62" t="s">
        <v>30</v>
      </c>
      <c r="E36" s="68"/>
      <c r="F36" s="68"/>
      <c r="G36" s="68"/>
      <c r="H36" s="68"/>
      <c r="I36" s="68"/>
      <c r="J36" s="68"/>
      <c r="K36" s="68"/>
      <c r="L36" s="68"/>
      <c r="M36" s="68"/>
    </row>
    <row r="37" spans="2:13" s="47" customFormat="1" ht="74.25" customHeight="1">
      <c r="B37" s="174"/>
      <c r="C37" s="166"/>
      <c r="D37" s="62" t="s">
        <v>242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/>
    </row>
    <row r="38" spans="2:13" s="47" customFormat="1" ht="33.75" customHeight="1">
      <c r="B38" s="174" t="s">
        <v>167</v>
      </c>
      <c r="C38" s="164" t="s">
        <v>168</v>
      </c>
      <c r="D38" s="62" t="s">
        <v>29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/>
    </row>
    <row r="39" spans="2:13" s="47" customFormat="1" ht="33.75" customHeight="1">
      <c r="B39" s="174"/>
      <c r="C39" s="165"/>
      <c r="D39" s="62" t="s">
        <v>30</v>
      </c>
      <c r="E39" s="68"/>
      <c r="F39" s="68"/>
      <c r="G39" s="68"/>
      <c r="H39" s="68"/>
      <c r="I39" s="68"/>
      <c r="J39" s="68"/>
      <c r="K39" s="68"/>
      <c r="L39" s="68"/>
      <c r="M39" s="68"/>
    </row>
    <row r="40" spans="2:13" s="47" customFormat="1" ht="86.25" customHeight="1">
      <c r="B40" s="174"/>
      <c r="C40" s="166"/>
      <c r="D40" s="62" t="s">
        <v>242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/>
    </row>
    <row r="41" spans="2:13" s="47" customFormat="1" ht="33.75" customHeight="1">
      <c r="B41" s="174" t="s">
        <v>169</v>
      </c>
      <c r="C41" s="164" t="s">
        <v>170</v>
      </c>
      <c r="D41" s="62" t="s">
        <v>29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/>
    </row>
    <row r="42" spans="2:13" s="47" customFormat="1" ht="33.75" customHeight="1">
      <c r="B42" s="174"/>
      <c r="C42" s="165"/>
      <c r="D42" s="62" t="s">
        <v>30</v>
      </c>
      <c r="E42" s="68"/>
      <c r="F42" s="68"/>
      <c r="G42" s="68"/>
      <c r="H42" s="68"/>
      <c r="I42" s="68"/>
      <c r="J42" s="68"/>
      <c r="K42" s="68"/>
      <c r="L42" s="68"/>
      <c r="M42" s="68"/>
    </row>
    <row r="43" spans="2:13" s="47" customFormat="1" ht="60.75" customHeight="1">
      <c r="B43" s="174"/>
      <c r="C43" s="166"/>
      <c r="D43" s="62" t="s">
        <v>242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/>
    </row>
    <row r="44" spans="2:13" s="47" customFormat="1" ht="33.75" customHeight="1">
      <c r="B44" s="174" t="s">
        <v>171</v>
      </c>
      <c r="C44" s="164" t="s">
        <v>71</v>
      </c>
      <c r="D44" s="62" t="s">
        <v>29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/>
    </row>
    <row r="45" spans="2:13" s="47" customFormat="1" ht="33.75" customHeight="1">
      <c r="B45" s="174"/>
      <c r="C45" s="165"/>
      <c r="D45" s="62" t="s">
        <v>30</v>
      </c>
      <c r="E45" s="68"/>
      <c r="F45" s="68"/>
      <c r="G45" s="68"/>
      <c r="H45" s="68"/>
      <c r="I45" s="68"/>
      <c r="J45" s="68"/>
      <c r="K45" s="68"/>
      <c r="L45" s="68"/>
      <c r="M45" s="68"/>
    </row>
    <row r="46" spans="2:13" s="47" customFormat="1" ht="71.25" customHeight="1">
      <c r="B46" s="174"/>
      <c r="C46" s="166"/>
      <c r="D46" s="62" t="s">
        <v>242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/>
    </row>
    <row r="47" spans="2:13" s="47" customFormat="1" ht="33.75" customHeight="1">
      <c r="B47" s="174" t="s">
        <v>171</v>
      </c>
      <c r="C47" s="164" t="s">
        <v>173</v>
      </c>
      <c r="D47" s="62" t="s">
        <v>29</v>
      </c>
      <c r="E47" s="68">
        <v>51.04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/>
    </row>
    <row r="48" spans="2:13" s="47" customFormat="1" ht="33.75" customHeight="1">
      <c r="B48" s="174"/>
      <c r="C48" s="165"/>
      <c r="D48" s="62" t="s">
        <v>30</v>
      </c>
      <c r="E48" s="68"/>
      <c r="F48" s="68"/>
      <c r="G48" s="68"/>
      <c r="H48" s="68"/>
      <c r="I48" s="68"/>
      <c r="J48" s="68"/>
      <c r="K48" s="68"/>
      <c r="L48" s="68"/>
      <c r="M48" s="68"/>
    </row>
    <row r="49" spans="2:15" s="47" customFormat="1" ht="33.75" customHeight="1">
      <c r="B49" s="174"/>
      <c r="C49" s="166"/>
      <c r="D49" s="62" t="s">
        <v>242</v>
      </c>
      <c r="E49" s="68">
        <v>51.04</v>
      </c>
      <c r="F49" s="68"/>
      <c r="G49" s="68"/>
      <c r="H49" s="68"/>
      <c r="I49" s="68"/>
      <c r="J49" s="68"/>
      <c r="K49" s="68"/>
      <c r="L49" s="68"/>
      <c r="M49" s="68"/>
    </row>
    <row r="50" spans="2:15" s="47" customFormat="1" ht="33.75" customHeight="1">
      <c r="B50" s="173" t="s">
        <v>20</v>
      </c>
      <c r="C50" s="170" t="s">
        <v>174</v>
      </c>
      <c r="D50" s="62" t="s">
        <v>29</v>
      </c>
      <c r="E50" s="69">
        <f>E52</f>
        <v>7833.44</v>
      </c>
      <c r="F50" s="69">
        <f>F53+F90</f>
        <v>15095.4</v>
      </c>
      <c r="G50" s="69">
        <f>G53+G90</f>
        <v>14409.390000000001</v>
      </c>
      <c r="H50" s="69">
        <f>H53+H90</f>
        <v>15599.98</v>
      </c>
      <c r="I50" s="69">
        <f>I53+I90</f>
        <v>15599.98</v>
      </c>
      <c r="J50" s="69">
        <f>J53+J90</f>
        <v>15599.98</v>
      </c>
      <c r="K50" s="69">
        <f t="shared" ref="K50:L50" si="4">K53+K90</f>
        <v>15599.98</v>
      </c>
      <c r="L50" s="69">
        <f t="shared" si="4"/>
        <v>15599.98</v>
      </c>
      <c r="M50" s="69"/>
      <c r="N50" s="98"/>
      <c r="O50" s="98"/>
    </row>
    <row r="51" spans="2:15" s="47" customFormat="1" ht="33.75" customHeight="1">
      <c r="B51" s="173"/>
      <c r="C51" s="171"/>
      <c r="D51" s="62" t="s">
        <v>30</v>
      </c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98"/>
    </row>
    <row r="52" spans="2:15" s="47" customFormat="1" ht="60.75" customHeight="1">
      <c r="B52" s="173"/>
      <c r="C52" s="172"/>
      <c r="D52" s="62" t="s">
        <v>242</v>
      </c>
      <c r="E52" s="69">
        <f>E55+E92</f>
        <v>7833.44</v>
      </c>
      <c r="F52" s="69">
        <f>F50</f>
        <v>15095.4</v>
      </c>
      <c r="G52" s="69">
        <f>G50</f>
        <v>14409.390000000001</v>
      </c>
      <c r="H52" s="69">
        <f>H50</f>
        <v>15599.98</v>
      </c>
      <c r="I52" s="69">
        <f>I50</f>
        <v>15599.98</v>
      </c>
      <c r="J52" s="69">
        <f>J50</f>
        <v>15599.98</v>
      </c>
      <c r="K52" s="69">
        <f t="shared" ref="K52:L52" si="5">K50</f>
        <v>15599.98</v>
      </c>
      <c r="L52" s="69">
        <f t="shared" si="5"/>
        <v>15599.98</v>
      </c>
      <c r="M52" s="69"/>
      <c r="N52" s="98"/>
      <c r="O52" s="98"/>
    </row>
    <row r="53" spans="2:15" s="47" customFormat="1" ht="33.75" customHeight="1">
      <c r="B53" s="174" t="s">
        <v>7</v>
      </c>
      <c r="C53" s="164" t="s">
        <v>175</v>
      </c>
      <c r="D53" s="62" t="s">
        <v>29</v>
      </c>
      <c r="E53" s="68">
        <v>7647.12</v>
      </c>
      <c r="F53" s="68">
        <v>14927.8</v>
      </c>
      <c r="G53" s="68">
        <v>14241.54</v>
      </c>
      <c r="H53" s="68">
        <v>15427.18</v>
      </c>
      <c r="I53" s="68">
        <v>15427.18</v>
      </c>
      <c r="J53" s="68">
        <v>15427.18</v>
      </c>
      <c r="K53" s="68">
        <v>15427.18</v>
      </c>
      <c r="L53" s="68">
        <v>15427.18</v>
      </c>
      <c r="M53" s="68"/>
    </row>
    <row r="54" spans="2:15" s="47" customFormat="1" ht="33.75" customHeight="1">
      <c r="B54" s="174"/>
      <c r="C54" s="165"/>
      <c r="D54" s="62" t="s">
        <v>30</v>
      </c>
      <c r="E54" s="68"/>
      <c r="F54" s="68"/>
      <c r="G54" s="68"/>
      <c r="H54" s="68"/>
      <c r="I54" s="68"/>
      <c r="J54" s="68"/>
      <c r="K54" s="68"/>
      <c r="L54" s="68"/>
      <c r="M54" s="68"/>
    </row>
    <row r="55" spans="2:15" s="47" customFormat="1" ht="33.75" customHeight="1">
      <c r="B55" s="174"/>
      <c r="C55" s="166"/>
      <c r="D55" s="62" t="s">
        <v>242</v>
      </c>
      <c r="E55" s="68">
        <v>7647.12</v>
      </c>
      <c r="F55" s="68">
        <v>14927.8</v>
      </c>
      <c r="G55" s="68">
        <v>14241.54</v>
      </c>
      <c r="H55" s="68">
        <v>15427.18</v>
      </c>
      <c r="I55" s="68">
        <v>15427.18</v>
      </c>
      <c r="J55" s="68">
        <v>15427.18</v>
      </c>
      <c r="K55" s="68">
        <v>15427.18</v>
      </c>
      <c r="L55" s="68">
        <v>15427.18</v>
      </c>
      <c r="M55" s="68"/>
    </row>
    <row r="56" spans="2:15" s="47" customFormat="1" ht="33.75" customHeight="1">
      <c r="B56" s="174" t="s">
        <v>176</v>
      </c>
      <c r="C56" s="164" t="s">
        <v>177</v>
      </c>
      <c r="D56" s="62" t="s">
        <v>29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/>
    </row>
    <row r="57" spans="2:15" s="47" customFormat="1" ht="33.75" customHeight="1">
      <c r="B57" s="174"/>
      <c r="C57" s="165"/>
      <c r="D57" s="62" t="s">
        <v>30</v>
      </c>
      <c r="E57" s="68"/>
      <c r="F57" s="68"/>
      <c r="G57" s="68"/>
      <c r="H57" s="68"/>
      <c r="I57" s="68"/>
      <c r="J57" s="68"/>
      <c r="K57" s="68"/>
      <c r="L57" s="68"/>
      <c r="M57" s="68"/>
    </row>
    <row r="58" spans="2:15" s="47" customFormat="1" ht="33.75" customHeight="1">
      <c r="B58" s="174"/>
      <c r="C58" s="166"/>
      <c r="D58" s="62" t="s">
        <v>242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/>
    </row>
    <row r="59" spans="2:15" s="47" customFormat="1" ht="33.75" customHeight="1">
      <c r="B59" s="174" t="s">
        <v>178</v>
      </c>
      <c r="C59" s="164" t="s">
        <v>80</v>
      </c>
      <c r="D59" s="62" t="s">
        <v>29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/>
    </row>
    <row r="60" spans="2:15" s="47" customFormat="1" ht="33.75" customHeight="1">
      <c r="B60" s="174"/>
      <c r="C60" s="165"/>
      <c r="D60" s="62" t="s">
        <v>30</v>
      </c>
      <c r="E60" s="68"/>
      <c r="F60" s="68"/>
      <c r="G60" s="68"/>
      <c r="H60" s="68"/>
      <c r="I60" s="68"/>
      <c r="J60" s="68"/>
      <c r="K60" s="68"/>
      <c r="L60" s="68"/>
      <c r="M60" s="68"/>
    </row>
    <row r="61" spans="2:15" s="47" customFormat="1" ht="33.75" customHeight="1">
      <c r="B61" s="174"/>
      <c r="C61" s="166"/>
      <c r="D61" s="62" t="s">
        <v>242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/>
    </row>
    <row r="62" spans="2:15" s="47" customFormat="1" ht="18.75" customHeight="1">
      <c r="B62" s="164" t="s">
        <v>179</v>
      </c>
      <c r="C62" s="164" t="s">
        <v>180</v>
      </c>
      <c r="D62" s="62" t="s">
        <v>29</v>
      </c>
      <c r="E62" s="68">
        <v>0</v>
      </c>
      <c r="F62" s="68">
        <v>0</v>
      </c>
      <c r="G62" s="68">
        <v>0</v>
      </c>
      <c r="H62" s="68">
        <v>0</v>
      </c>
      <c r="I62" s="68">
        <v>0</v>
      </c>
      <c r="J62" s="68">
        <v>0</v>
      </c>
      <c r="K62" s="68">
        <v>0</v>
      </c>
      <c r="L62" s="68">
        <v>0</v>
      </c>
      <c r="M62" s="70"/>
    </row>
    <row r="63" spans="2:15" s="47" customFormat="1">
      <c r="B63" s="165"/>
      <c r="C63" s="165"/>
      <c r="D63" s="62" t="s">
        <v>30</v>
      </c>
      <c r="E63" s="68"/>
      <c r="F63" s="68"/>
      <c r="G63" s="68"/>
      <c r="H63" s="68"/>
      <c r="I63" s="68"/>
      <c r="J63" s="68"/>
      <c r="K63" s="68"/>
      <c r="L63" s="68"/>
      <c r="M63" s="70"/>
    </row>
    <row r="64" spans="2:15" s="47" customFormat="1">
      <c r="B64" s="165"/>
      <c r="C64" s="166"/>
      <c r="D64" s="62" t="s">
        <v>5</v>
      </c>
      <c r="E64" s="68"/>
      <c r="F64" s="68"/>
      <c r="G64" s="68"/>
      <c r="H64" s="68"/>
      <c r="I64" s="68"/>
      <c r="J64" s="68"/>
      <c r="K64" s="68"/>
      <c r="L64" s="68"/>
      <c r="M64" s="70"/>
    </row>
    <row r="65" spans="2:13" s="47" customFormat="1" ht="0.75" customHeight="1">
      <c r="B65" s="166"/>
      <c r="C65" s="90"/>
      <c r="D65" s="71"/>
      <c r="E65" s="68"/>
      <c r="F65" s="68"/>
      <c r="G65" s="68"/>
      <c r="H65" s="68"/>
      <c r="I65" s="68"/>
      <c r="J65" s="68"/>
      <c r="K65" s="68"/>
      <c r="L65" s="68"/>
      <c r="M65" s="70"/>
    </row>
    <row r="66" spans="2:13" s="47" customFormat="1">
      <c r="B66" s="164" t="s">
        <v>181</v>
      </c>
      <c r="C66" s="164" t="s">
        <v>84</v>
      </c>
      <c r="D66" s="62" t="s">
        <v>29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70"/>
    </row>
    <row r="67" spans="2:13" s="47" customFormat="1">
      <c r="B67" s="165"/>
      <c r="C67" s="165"/>
      <c r="D67" s="62" t="s">
        <v>30</v>
      </c>
      <c r="E67" s="68"/>
      <c r="F67" s="68"/>
      <c r="G67" s="68"/>
      <c r="H67" s="68"/>
      <c r="I67" s="68"/>
      <c r="J67" s="68"/>
      <c r="K67" s="68"/>
      <c r="L67" s="68"/>
      <c r="M67" s="70"/>
    </row>
    <row r="68" spans="2:13" s="47" customFormat="1" ht="36">
      <c r="B68" s="166"/>
      <c r="C68" s="166"/>
      <c r="D68" s="62" t="s">
        <v>242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70"/>
    </row>
    <row r="69" spans="2:13" s="47" customFormat="1" ht="41.25" customHeight="1">
      <c r="B69" s="164" t="s">
        <v>182</v>
      </c>
      <c r="C69" s="164" t="s">
        <v>183</v>
      </c>
      <c r="D69" s="62" t="s">
        <v>29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70"/>
    </row>
    <row r="70" spans="2:13" s="47" customFormat="1" ht="48.75" customHeight="1">
      <c r="B70" s="165"/>
      <c r="C70" s="165"/>
      <c r="D70" s="62" t="s">
        <v>30</v>
      </c>
      <c r="E70" s="68"/>
      <c r="F70" s="68"/>
      <c r="G70" s="68"/>
      <c r="H70" s="68"/>
      <c r="I70" s="68"/>
      <c r="J70" s="68"/>
      <c r="K70" s="68"/>
      <c r="L70" s="68"/>
      <c r="M70" s="70"/>
    </row>
    <row r="71" spans="2:13" s="47" customFormat="1" ht="66.75" customHeight="1">
      <c r="B71" s="166"/>
      <c r="C71" s="166"/>
      <c r="D71" s="62" t="s">
        <v>242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70"/>
    </row>
    <row r="72" spans="2:13" s="47" customFormat="1">
      <c r="B72" s="164" t="s">
        <v>184</v>
      </c>
      <c r="C72" s="164" t="s">
        <v>185</v>
      </c>
      <c r="D72" s="62" t="s">
        <v>29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70"/>
    </row>
    <row r="73" spans="2:13" s="47" customFormat="1">
      <c r="B73" s="165"/>
      <c r="C73" s="165"/>
      <c r="D73" s="62" t="s">
        <v>30</v>
      </c>
      <c r="E73" s="68"/>
      <c r="F73" s="68"/>
      <c r="G73" s="68"/>
      <c r="H73" s="68"/>
      <c r="I73" s="68"/>
      <c r="J73" s="68"/>
      <c r="K73" s="68"/>
      <c r="L73" s="68"/>
      <c r="M73" s="70"/>
    </row>
    <row r="74" spans="2:13" s="47" customFormat="1" ht="36">
      <c r="B74" s="166"/>
      <c r="C74" s="166"/>
      <c r="D74" s="62" t="s">
        <v>242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70"/>
    </row>
    <row r="75" spans="2:13" s="47" customFormat="1" ht="32.25" customHeight="1">
      <c r="B75" s="164" t="s">
        <v>186</v>
      </c>
      <c r="C75" s="164" t="s">
        <v>187</v>
      </c>
      <c r="D75" s="62" t="s">
        <v>29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70"/>
    </row>
    <row r="76" spans="2:13" s="47" customFormat="1" ht="47.25" customHeight="1">
      <c r="B76" s="165"/>
      <c r="C76" s="165"/>
      <c r="D76" s="62" t="s">
        <v>30</v>
      </c>
      <c r="E76" s="68"/>
      <c r="F76" s="68"/>
      <c r="G76" s="68"/>
      <c r="H76" s="68"/>
      <c r="I76" s="68"/>
      <c r="J76" s="68"/>
      <c r="K76" s="68"/>
      <c r="L76" s="68"/>
      <c r="M76" s="70"/>
    </row>
    <row r="77" spans="2:13" s="47" customFormat="1" ht="77.25" customHeight="1">
      <c r="B77" s="166"/>
      <c r="C77" s="166"/>
      <c r="D77" s="62" t="s">
        <v>242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70"/>
    </row>
    <row r="78" spans="2:13" s="47" customFormat="1">
      <c r="B78" s="164" t="s">
        <v>188</v>
      </c>
      <c r="C78" s="164" t="s">
        <v>92</v>
      </c>
      <c r="D78" s="62" t="s">
        <v>29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70"/>
    </row>
    <row r="79" spans="2:13" s="47" customFormat="1">
      <c r="B79" s="165"/>
      <c r="C79" s="165"/>
      <c r="D79" s="62" t="s">
        <v>30</v>
      </c>
      <c r="E79" s="68"/>
      <c r="F79" s="68"/>
      <c r="G79" s="68"/>
      <c r="H79" s="68"/>
      <c r="I79" s="68"/>
      <c r="J79" s="68"/>
      <c r="K79" s="68"/>
      <c r="L79" s="68"/>
      <c r="M79" s="70"/>
    </row>
    <row r="80" spans="2:13" s="47" customFormat="1" ht="36">
      <c r="B80" s="166"/>
      <c r="C80" s="166"/>
      <c r="D80" s="62" t="s">
        <v>242</v>
      </c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70"/>
    </row>
    <row r="81" spans="2:16" s="47" customFormat="1" ht="63.75" customHeight="1">
      <c r="B81" s="164" t="s">
        <v>189</v>
      </c>
      <c r="C81" s="164" t="s">
        <v>190</v>
      </c>
      <c r="D81" s="62" t="s">
        <v>29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70"/>
    </row>
    <row r="82" spans="2:16" s="47" customFormat="1" ht="69.75" customHeight="1">
      <c r="B82" s="165"/>
      <c r="C82" s="165"/>
      <c r="D82" s="62" t="s">
        <v>30</v>
      </c>
      <c r="E82" s="68"/>
      <c r="F82" s="68"/>
      <c r="G82" s="68"/>
      <c r="H82" s="68"/>
      <c r="I82" s="68"/>
      <c r="J82" s="68"/>
      <c r="K82" s="68"/>
      <c r="L82" s="68"/>
      <c r="M82" s="70"/>
    </row>
    <row r="83" spans="2:16" s="47" customFormat="1" ht="69.75" customHeight="1">
      <c r="B83" s="166"/>
      <c r="C83" s="166"/>
      <c r="D83" s="62" t="s">
        <v>242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70"/>
    </row>
    <row r="84" spans="2:16" s="47" customFormat="1" ht="42.75" customHeight="1">
      <c r="B84" s="164" t="s">
        <v>191</v>
      </c>
      <c r="C84" s="164" t="s">
        <v>192</v>
      </c>
      <c r="D84" s="62" t="s">
        <v>29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70"/>
    </row>
    <row r="85" spans="2:16" s="47" customFormat="1" ht="42.75" customHeight="1">
      <c r="B85" s="165"/>
      <c r="C85" s="165"/>
      <c r="D85" s="62" t="s">
        <v>30</v>
      </c>
      <c r="E85" s="68" t="s">
        <v>193</v>
      </c>
      <c r="F85" s="68"/>
      <c r="G85" s="68"/>
      <c r="H85" s="68"/>
      <c r="I85" s="68"/>
      <c r="J85" s="68"/>
      <c r="K85" s="68"/>
      <c r="L85" s="68"/>
      <c r="M85" s="70"/>
    </row>
    <row r="86" spans="2:16" s="47" customFormat="1" ht="92.25" customHeight="1">
      <c r="B86" s="166"/>
      <c r="C86" s="166"/>
      <c r="D86" s="62" t="s">
        <v>242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70"/>
    </row>
    <row r="87" spans="2:16" s="47" customFormat="1" ht="32.25" customHeight="1">
      <c r="B87" s="175" t="s">
        <v>497</v>
      </c>
      <c r="C87" s="175" t="s">
        <v>498</v>
      </c>
      <c r="D87" s="62" t="s">
        <v>29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70"/>
    </row>
    <row r="88" spans="2:16" s="47" customFormat="1" ht="36.75" customHeight="1">
      <c r="B88" s="176"/>
      <c r="C88" s="176"/>
      <c r="D88" s="62" t="s">
        <v>30</v>
      </c>
      <c r="E88" s="68"/>
      <c r="F88" s="68"/>
      <c r="G88" s="68"/>
      <c r="H88" s="68"/>
      <c r="I88" s="68"/>
      <c r="J88" s="68"/>
      <c r="K88" s="68"/>
      <c r="L88" s="68"/>
      <c r="M88" s="70"/>
    </row>
    <row r="89" spans="2:16" s="47" customFormat="1" ht="74.25" customHeight="1">
      <c r="B89" s="177"/>
      <c r="C89" s="177"/>
      <c r="D89" s="62" t="s">
        <v>242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70"/>
      <c r="P89" s="124"/>
    </row>
    <row r="90" spans="2:16" s="47" customFormat="1" ht="36.75" customHeight="1">
      <c r="B90" s="175" t="s">
        <v>194</v>
      </c>
      <c r="C90" s="175" t="s">
        <v>505</v>
      </c>
      <c r="D90" s="62" t="s">
        <v>29</v>
      </c>
      <c r="E90" s="68">
        <v>186.32</v>
      </c>
      <c r="F90" s="68">
        <v>167.6</v>
      </c>
      <c r="G90" s="68">
        <v>167.85</v>
      </c>
      <c r="H90" s="68">
        <v>172.8</v>
      </c>
      <c r="I90" s="68">
        <v>172.8</v>
      </c>
      <c r="J90" s="68">
        <v>172.8</v>
      </c>
      <c r="K90" s="68">
        <v>172.8</v>
      </c>
      <c r="L90" s="68">
        <v>172.8</v>
      </c>
      <c r="M90" s="70"/>
    </row>
    <row r="91" spans="2:16" s="47" customFormat="1" ht="38.25" customHeight="1">
      <c r="B91" s="176"/>
      <c r="C91" s="176"/>
      <c r="D91" s="62" t="s">
        <v>30</v>
      </c>
      <c r="E91" s="68"/>
      <c r="F91" s="68"/>
      <c r="G91" s="68"/>
      <c r="H91" s="68"/>
      <c r="I91" s="68"/>
      <c r="J91" s="68"/>
      <c r="K91" s="68"/>
      <c r="L91" s="68"/>
      <c r="M91" s="70"/>
    </row>
    <row r="92" spans="2:16" s="47" customFormat="1" ht="71.25" customHeight="1">
      <c r="B92" s="177"/>
      <c r="C92" s="177"/>
      <c r="D92" s="62" t="s">
        <v>242</v>
      </c>
      <c r="E92" s="68">
        <v>186.32</v>
      </c>
      <c r="F92" s="68">
        <v>167.6</v>
      </c>
      <c r="G92" s="68">
        <v>167.85</v>
      </c>
      <c r="H92" s="68">
        <v>172.8</v>
      </c>
      <c r="I92" s="68">
        <v>172.8</v>
      </c>
      <c r="J92" s="68">
        <v>172.8</v>
      </c>
      <c r="K92" s="68">
        <v>172.8</v>
      </c>
      <c r="L92" s="68">
        <v>172.8</v>
      </c>
      <c r="M92" s="70"/>
    </row>
    <row r="93" spans="2:16" s="47" customFormat="1">
      <c r="B93" s="164" t="s">
        <v>195</v>
      </c>
      <c r="C93" s="164" t="s">
        <v>196</v>
      </c>
      <c r="D93" s="62" t="s">
        <v>29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70"/>
    </row>
    <row r="94" spans="2:16" s="47" customFormat="1">
      <c r="B94" s="165"/>
      <c r="C94" s="165"/>
      <c r="D94" s="62" t="s">
        <v>30</v>
      </c>
      <c r="E94" s="68"/>
      <c r="F94" s="68"/>
      <c r="G94" s="68"/>
      <c r="H94" s="68"/>
      <c r="I94" s="68"/>
      <c r="J94" s="68"/>
      <c r="K94" s="68"/>
      <c r="L94" s="68"/>
      <c r="M94" s="70"/>
    </row>
    <row r="95" spans="2:16" s="47" customFormat="1" ht="66.75" customHeight="1">
      <c r="B95" s="166"/>
      <c r="C95" s="166"/>
      <c r="D95" s="62" t="s">
        <v>242</v>
      </c>
      <c r="E95" s="68">
        <v>0</v>
      </c>
      <c r="F95" s="68">
        <v>0</v>
      </c>
      <c r="G95" s="68">
        <v>0</v>
      </c>
      <c r="H95" s="68">
        <v>0</v>
      </c>
      <c r="I95" s="68">
        <v>0</v>
      </c>
      <c r="J95" s="68">
        <v>0</v>
      </c>
      <c r="K95" s="68">
        <v>0</v>
      </c>
      <c r="L95" s="68">
        <v>0</v>
      </c>
      <c r="M95" s="70"/>
    </row>
    <row r="96" spans="2:16" s="47" customFormat="1">
      <c r="B96" s="164" t="s">
        <v>100</v>
      </c>
      <c r="C96" s="164" t="s">
        <v>197</v>
      </c>
      <c r="D96" s="62" t="s">
        <v>29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70"/>
    </row>
    <row r="97" spans="2:13" s="47" customFormat="1">
      <c r="B97" s="165"/>
      <c r="C97" s="165"/>
      <c r="D97" s="62" t="s">
        <v>30</v>
      </c>
      <c r="E97" s="68"/>
      <c r="F97" s="68"/>
      <c r="G97" s="68"/>
      <c r="H97" s="68"/>
      <c r="I97" s="68"/>
      <c r="J97" s="68"/>
      <c r="K97" s="68"/>
      <c r="L97" s="68"/>
      <c r="M97" s="70"/>
    </row>
    <row r="98" spans="2:13" s="47" customFormat="1" ht="36">
      <c r="B98" s="166"/>
      <c r="C98" s="166"/>
      <c r="D98" s="62" t="s">
        <v>242</v>
      </c>
      <c r="E98" s="68"/>
      <c r="F98" s="68"/>
      <c r="G98" s="68"/>
      <c r="H98" s="68"/>
      <c r="I98" s="68"/>
      <c r="J98" s="68"/>
      <c r="K98" s="68"/>
      <c r="L98" s="68"/>
      <c r="M98" s="70"/>
    </row>
    <row r="99" spans="2:13" s="47" customFormat="1">
      <c r="B99" s="173" t="s">
        <v>198</v>
      </c>
      <c r="C99" s="170" t="s">
        <v>199</v>
      </c>
      <c r="D99" s="62" t="s">
        <v>29</v>
      </c>
      <c r="E99" s="69">
        <f t="shared" ref="E99:J99" si="6">E102</f>
        <v>1629.06</v>
      </c>
      <c r="F99" s="69">
        <f t="shared" si="6"/>
        <v>2026.1</v>
      </c>
      <c r="G99" s="69">
        <f t="shared" si="6"/>
        <v>1760.07</v>
      </c>
      <c r="H99" s="69">
        <f t="shared" si="6"/>
        <v>1891.38</v>
      </c>
      <c r="I99" s="69">
        <f t="shared" si="6"/>
        <v>1891.38</v>
      </c>
      <c r="J99" s="69">
        <f t="shared" si="6"/>
        <v>1891.38</v>
      </c>
      <c r="K99" s="69">
        <f t="shared" ref="K99:L99" si="7">K102</f>
        <v>1891.38</v>
      </c>
      <c r="L99" s="69">
        <f t="shared" si="7"/>
        <v>1891.38</v>
      </c>
      <c r="M99" s="70"/>
    </row>
    <row r="100" spans="2:13" s="47" customFormat="1">
      <c r="B100" s="173"/>
      <c r="C100" s="171"/>
      <c r="D100" s="62" t="s">
        <v>30</v>
      </c>
      <c r="E100" s="69"/>
      <c r="F100" s="69"/>
      <c r="G100" s="69"/>
      <c r="H100" s="69"/>
      <c r="I100" s="69"/>
      <c r="J100" s="69"/>
      <c r="K100" s="69"/>
      <c r="L100" s="69"/>
      <c r="M100" s="70"/>
    </row>
    <row r="101" spans="2:13" s="47" customFormat="1" ht="36">
      <c r="B101" s="173"/>
      <c r="C101" s="172"/>
      <c r="D101" s="62" t="s">
        <v>242</v>
      </c>
      <c r="E101" s="69">
        <f t="shared" ref="E101:J101" si="8">E99</f>
        <v>1629.06</v>
      </c>
      <c r="F101" s="69">
        <f t="shared" si="8"/>
        <v>2026.1</v>
      </c>
      <c r="G101" s="69">
        <f t="shared" si="8"/>
        <v>1760.07</v>
      </c>
      <c r="H101" s="69">
        <f t="shared" si="8"/>
        <v>1891.38</v>
      </c>
      <c r="I101" s="69">
        <f t="shared" si="8"/>
        <v>1891.38</v>
      </c>
      <c r="J101" s="69">
        <f t="shared" si="8"/>
        <v>1891.38</v>
      </c>
      <c r="K101" s="69">
        <f t="shared" ref="K101:L101" si="9">K99</f>
        <v>1891.38</v>
      </c>
      <c r="L101" s="69">
        <f t="shared" si="9"/>
        <v>1891.38</v>
      </c>
      <c r="M101" s="70"/>
    </row>
    <row r="102" spans="2:13" s="47" customFormat="1">
      <c r="B102" s="164" t="s">
        <v>200</v>
      </c>
      <c r="C102" s="164" t="s">
        <v>201</v>
      </c>
      <c r="D102" s="62" t="s">
        <v>29</v>
      </c>
      <c r="E102" s="68">
        <v>1629.06</v>
      </c>
      <c r="F102" s="68">
        <v>2026.1</v>
      </c>
      <c r="G102" s="68">
        <v>1760.07</v>
      </c>
      <c r="H102" s="68">
        <v>1891.38</v>
      </c>
      <c r="I102" s="68">
        <v>1891.38</v>
      </c>
      <c r="J102" s="68">
        <v>1891.38</v>
      </c>
      <c r="K102" s="68">
        <v>1891.38</v>
      </c>
      <c r="L102" s="68">
        <v>1891.38</v>
      </c>
      <c r="M102" s="70"/>
    </row>
    <row r="103" spans="2:13" s="47" customFormat="1">
      <c r="B103" s="165"/>
      <c r="C103" s="165"/>
      <c r="D103" s="62" t="s">
        <v>30</v>
      </c>
      <c r="E103" s="68"/>
      <c r="F103" s="68"/>
      <c r="G103" s="68"/>
      <c r="H103" s="68"/>
      <c r="I103" s="68"/>
      <c r="J103" s="68"/>
      <c r="K103" s="68"/>
      <c r="L103" s="68"/>
      <c r="M103" s="70"/>
    </row>
    <row r="104" spans="2:13" s="47" customFormat="1" ht="36">
      <c r="B104" s="166"/>
      <c r="C104" s="166"/>
      <c r="D104" s="62" t="s">
        <v>242</v>
      </c>
      <c r="E104" s="68">
        <v>1629.06</v>
      </c>
      <c r="F104" s="68">
        <v>2026.1</v>
      </c>
      <c r="G104" s="68">
        <v>1760.07</v>
      </c>
      <c r="H104" s="68">
        <v>1981.38</v>
      </c>
      <c r="I104" s="68">
        <v>1981.38</v>
      </c>
      <c r="J104" s="68">
        <v>1981.38</v>
      </c>
      <c r="K104" s="68">
        <v>1981.38</v>
      </c>
      <c r="L104" s="68">
        <v>1981.38</v>
      </c>
      <c r="M104" s="70"/>
    </row>
    <row r="105" spans="2:13" s="47" customFormat="1">
      <c r="B105" s="164" t="s">
        <v>202</v>
      </c>
      <c r="C105" s="164" t="s">
        <v>107</v>
      </c>
      <c r="D105" s="62" t="s">
        <v>29</v>
      </c>
      <c r="E105" s="68"/>
      <c r="F105" s="68"/>
      <c r="G105" s="68"/>
      <c r="H105" s="68"/>
      <c r="I105" s="68"/>
      <c r="J105" s="68"/>
      <c r="K105" s="68"/>
      <c r="L105" s="68"/>
      <c r="M105" s="70"/>
    </row>
    <row r="106" spans="2:13" s="47" customFormat="1">
      <c r="B106" s="165"/>
      <c r="C106" s="165"/>
      <c r="D106" s="62" t="s">
        <v>30</v>
      </c>
      <c r="E106" s="68"/>
      <c r="F106" s="68"/>
      <c r="G106" s="68"/>
      <c r="H106" s="68"/>
      <c r="I106" s="68"/>
      <c r="J106" s="68"/>
      <c r="K106" s="68"/>
      <c r="L106" s="68"/>
      <c r="M106" s="70"/>
    </row>
    <row r="107" spans="2:13" s="47" customFormat="1" ht="36">
      <c r="B107" s="166"/>
      <c r="C107" s="166"/>
      <c r="D107" s="62" t="s">
        <v>242</v>
      </c>
      <c r="E107" s="68">
        <v>0</v>
      </c>
      <c r="F107" s="68">
        <v>0</v>
      </c>
      <c r="G107" s="68">
        <v>0</v>
      </c>
      <c r="H107" s="68">
        <v>0</v>
      </c>
      <c r="I107" s="68">
        <v>0</v>
      </c>
      <c r="J107" s="68">
        <v>0</v>
      </c>
      <c r="K107" s="68">
        <v>0</v>
      </c>
      <c r="L107" s="68">
        <v>0</v>
      </c>
      <c r="M107" s="70"/>
    </row>
    <row r="108" spans="2:13" s="47" customFormat="1" ht="24.75" customHeight="1">
      <c r="B108" s="164" t="s">
        <v>497</v>
      </c>
      <c r="C108" s="164" t="s">
        <v>499</v>
      </c>
      <c r="D108" s="62" t="s">
        <v>29</v>
      </c>
      <c r="E108" s="68"/>
      <c r="F108" s="68">
        <v>0</v>
      </c>
      <c r="G108" s="68">
        <v>0</v>
      </c>
      <c r="H108" s="68">
        <v>0</v>
      </c>
      <c r="I108" s="68">
        <v>0</v>
      </c>
      <c r="J108" s="68">
        <v>0</v>
      </c>
      <c r="K108" s="68">
        <v>0</v>
      </c>
      <c r="L108" s="68">
        <v>0</v>
      </c>
      <c r="M108" s="70"/>
    </row>
    <row r="109" spans="2:13" s="47" customFormat="1" ht="30.75" customHeight="1">
      <c r="B109" s="165"/>
      <c r="C109" s="165"/>
      <c r="D109" s="62" t="s">
        <v>30</v>
      </c>
      <c r="E109" s="68"/>
      <c r="F109" s="68"/>
      <c r="G109" s="68"/>
      <c r="H109" s="68"/>
      <c r="I109" s="68"/>
      <c r="J109" s="68"/>
      <c r="K109" s="68"/>
      <c r="L109" s="68"/>
      <c r="M109" s="70"/>
    </row>
    <row r="110" spans="2:13" s="47" customFormat="1" ht="75.75" customHeight="1">
      <c r="B110" s="166"/>
      <c r="C110" s="166"/>
      <c r="D110" s="62" t="s">
        <v>242</v>
      </c>
      <c r="E110" s="68">
        <v>0</v>
      </c>
      <c r="F110" s="68">
        <v>0</v>
      </c>
      <c r="G110" s="68">
        <v>0</v>
      </c>
      <c r="H110" s="68">
        <v>0</v>
      </c>
      <c r="I110" s="68">
        <v>0</v>
      </c>
      <c r="J110" s="68">
        <v>0</v>
      </c>
      <c r="K110" s="68">
        <v>0</v>
      </c>
      <c r="L110" s="68">
        <v>0</v>
      </c>
      <c r="M110" s="70"/>
    </row>
    <row r="111" spans="2:13" s="47" customFormat="1" ht="36.75" customHeight="1">
      <c r="B111" s="173" t="s">
        <v>204</v>
      </c>
      <c r="C111" s="170" t="s">
        <v>110</v>
      </c>
      <c r="D111" s="62" t="s">
        <v>29</v>
      </c>
      <c r="E111" s="69">
        <f>E114+E120</f>
        <v>92220.86</v>
      </c>
      <c r="F111" s="69">
        <f>F114</f>
        <v>30624.49</v>
      </c>
      <c r="G111" s="69">
        <f>G114</f>
        <v>29039.1</v>
      </c>
      <c r="H111" s="69">
        <f>H114</f>
        <v>31512.26</v>
      </c>
      <c r="I111" s="69">
        <f>I114</f>
        <v>31512.26</v>
      </c>
      <c r="J111" s="69">
        <f>J114</f>
        <v>31512.26</v>
      </c>
      <c r="K111" s="69">
        <f t="shared" ref="K111:L111" si="10">K114</f>
        <v>31512.26</v>
      </c>
      <c r="L111" s="69">
        <f t="shared" si="10"/>
        <v>31512.26</v>
      </c>
      <c r="M111" s="70"/>
    </row>
    <row r="112" spans="2:13" s="47" customFormat="1" ht="38.25" customHeight="1">
      <c r="B112" s="174"/>
      <c r="C112" s="165"/>
      <c r="D112" s="62" t="s">
        <v>30</v>
      </c>
      <c r="E112" s="68"/>
      <c r="F112" s="68"/>
      <c r="G112" s="68"/>
      <c r="H112" s="68"/>
      <c r="I112" s="68"/>
      <c r="J112" s="68"/>
      <c r="K112" s="68"/>
      <c r="L112" s="68"/>
      <c r="M112" s="70"/>
    </row>
    <row r="113" spans="2:13" s="47" customFormat="1" ht="69.75" customHeight="1">
      <c r="B113" s="174"/>
      <c r="C113" s="166"/>
      <c r="D113" s="62" t="s">
        <v>242</v>
      </c>
      <c r="E113" s="69">
        <v>92220.86</v>
      </c>
      <c r="F113" s="69">
        <f>F111</f>
        <v>30624.49</v>
      </c>
      <c r="G113" s="69">
        <f>G111</f>
        <v>29039.1</v>
      </c>
      <c r="H113" s="69">
        <f>H111</f>
        <v>31512.26</v>
      </c>
      <c r="I113" s="69">
        <f>I111</f>
        <v>31512.26</v>
      </c>
      <c r="J113" s="69">
        <f>J111</f>
        <v>31512.26</v>
      </c>
      <c r="K113" s="69">
        <f t="shared" ref="K113:L113" si="11">K111</f>
        <v>31512.26</v>
      </c>
      <c r="L113" s="69">
        <f t="shared" si="11"/>
        <v>31512.26</v>
      </c>
      <c r="M113" s="70"/>
    </row>
    <row r="114" spans="2:13" s="47" customFormat="1" ht="33.75" customHeight="1">
      <c r="B114" s="164" t="s">
        <v>24</v>
      </c>
      <c r="C114" s="164" t="s">
        <v>112</v>
      </c>
      <c r="D114" s="62" t="s">
        <v>29</v>
      </c>
      <c r="E114" s="68">
        <v>28862.71</v>
      </c>
      <c r="F114" s="68">
        <v>30624.49</v>
      </c>
      <c r="G114" s="68">
        <v>29039.1</v>
      </c>
      <c r="H114" s="68">
        <v>31512.26</v>
      </c>
      <c r="I114" s="68">
        <v>31512.26</v>
      </c>
      <c r="J114" s="68">
        <v>31512.26</v>
      </c>
      <c r="K114" s="68">
        <v>31512.26</v>
      </c>
      <c r="L114" s="68">
        <v>31512.26</v>
      </c>
      <c r="M114" s="70"/>
    </row>
    <row r="115" spans="2:13" s="47" customFormat="1" ht="30.75" customHeight="1">
      <c r="B115" s="165"/>
      <c r="C115" s="165"/>
      <c r="D115" s="62" t="s">
        <v>30</v>
      </c>
      <c r="E115" s="68"/>
      <c r="F115" s="68"/>
      <c r="G115" s="68"/>
      <c r="H115" s="68"/>
      <c r="I115" s="68"/>
      <c r="J115" s="68"/>
      <c r="K115" s="68"/>
      <c r="L115" s="68"/>
      <c r="M115" s="70"/>
    </row>
    <row r="116" spans="2:13" s="47" customFormat="1" ht="65.25" customHeight="1">
      <c r="B116" s="166"/>
      <c r="C116" s="166"/>
      <c r="D116" s="62" t="s">
        <v>242</v>
      </c>
      <c r="E116" s="68">
        <v>28862.71</v>
      </c>
      <c r="F116" s="68">
        <v>30624.49</v>
      </c>
      <c r="G116" s="68">
        <v>29039.1</v>
      </c>
      <c r="H116" s="68">
        <v>31512.26</v>
      </c>
      <c r="I116" s="68">
        <v>31512.26</v>
      </c>
      <c r="J116" s="68">
        <v>31512.26</v>
      </c>
      <c r="K116" s="68">
        <v>31512.26</v>
      </c>
      <c r="L116" s="68">
        <v>31512.26</v>
      </c>
      <c r="M116" s="70"/>
    </row>
    <row r="117" spans="2:13" s="47" customFormat="1">
      <c r="B117" s="164" t="s">
        <v>113</v>
      </c>
      <c r="C117" s="164" t="s">
        <v>114</v>
      </c>
      <c r="D117" s="62" t="s">
        <v>29</v>
      </c>
      <c r="E117" s="68">
        <v>0</v>
      </c>
      <c r="F117" s="68">
        <v>0</v>
      </c>
      <c r="G117" s="68"/>
      <c r="H117" s="68"/>
      <c r="I117" s="68"/>
      <c r="J117" s="68"/>
      <c r="K117" s="68"/>
      <c r="L117" s="68"/>
      <c r="M117" s="70"/>
    </row>
    <row r="118" spans="2:13" s="47" customFormat="1">
      <c r="B118" s="165"/>
      <c r="C118" s="165"/>
      <c r="D118" s="62" t="s">
        <v>30</v>
      </c>
      <c r="E118" s="68"/>
      <c r="F118" s="68"/>
      <c r="G118" s="68"/>
      <c r="H118" s="68"/>
      <c r="I118" s="68"/>
      <c r="J118" s="68"/>
      <c r="K118" s="68"/>
      <c r="L118" s="68"/>
      <c r="M118" s="70"/>
    </row>
    <row r="119" spans="2:13" s="47" customFormat="1" ht="63.75" customHeight="1">
      <c r="B119" s="166"/>
      <c r="C119" s="166"/>
      <c r="D119" s="62" t="s">
        <v>242</v>
      </c>
      <c r="E119" s="68">
        <v>0</v>
      </c>
      <c r="F119" s="68">
        <v>0</v>
      </c>
      <c r="G119" s="68">
        <v>0</v>
      </c>
      <c r="H119" s="68">
        <v>0</v>
      </c>
      <c r="I119" s="68">
        <v>0</v>
      </c>
      <c r="J119" s="68">
        <v>0</v>
      </c>
      <c r="K119" s="68">
        <v>0</v>
      </c>
      <c r="L119" s="68">
        <v>0</v>
      </c>
      <c r="M119" s="70"/>
    </row>
    <row r="120" spans="2:13" s="47" customFormat="1">
      <c r="B120" s="164" t="s">
        <v>205</v>
      </c>
      <c r="C120" s="164" t="s">
        <v>206</v>
      </c>
      <c r="D120" s="62" t="s">
        <v>29</v>
      </c>
      <c r="E120" s="68">
        <v>63358.15</v>
      </c>
      <c r="F120" s="68">
        <v>0</v>
      </c>
      <c r="G120" s="68">
        <v>0</v>
      </c>
      <c r="H120" s="68">
        <v>0</v>
      </c>
      <c r="I120" s="68">
        <v>0</v>
      </c>
      <c r="J120" s="68">
        <v>0</v>
      </c>
      <c r="K120" s="68">
        <v>0</v>
      </c>
      <c r="L120" s="68">
        <v>0</v>
      </c>
      <c r="M120" s="70"/>
    </row>
    <row r="121" spans="2:13" s="47" customFormat="1">
      <c r="B121" s="165"/>
      <c r="C121" s="165"/>
      <c r="D121" s="62" t="s">
        <v>30</v>
      </c>
      <c r="E121" s="68"/>
      <c r="F121" s="68"/>
      <c r="G121" s="68"/>
      <c r="H121" s="68"/>
      <c r="I121" s="68"/>
      <c r="J121" s="68"/>
      <c r="K121" s="68"/>
      <c r="L121" s="68"/>
      <c r="M121" s="70"/>
    </row>
    <row r="122" spans="2:13" s="47" customFormat="1" ht="36">
      <c r="B122" s="166"/>
      <c r="C122" s="166"/>
      <c r="D122" s="62" t="s">
        <v>242</v>
      </c>
      <c r="E122" s="68">
        <v>63358.15</v>
      </c>
      <c r="F122" s="68">
        <v>0</v>
      </c>
      <c r="G122" s="68">
        <v>0</v>
      </c>
      <c r="H122" s="68">
        <v>0</v>
      </c>
      <c r="I122" s="68">
        <v>0</v>
      </c>
      <c r="J122" s="68">
        <v>0</v>
      </c>
      <c r="K122" s="68">
        <v>0</v>
      </c>
      <c r="L122" s="68">
        <v>0</v>
      </c>
      <c r="M122" s="70"/>
    </row>
    <row r="123" spans="2:13" s="47" customFormat="1">
      <c r="B123" s="164" t="s">
        <v>207</v>
      </c>
      <c r="C123" s="164" t="s">
        <v>116</v>
      </c>
      <c r="D123" s="62" t="s">
        <v>29</v>
      </c>
      <c r="E123" s="68">
        <v>0</v>
      </c>
      <c r="F123" s="68">
        <v>0</v>
      </c>
      <c r="G123" s="68">
        <v>0</v>
      </c>
      <c r="H123" s="68">
        <v>0</v>
      </c>
      <c r="I123" s="68">
        <v>0</v>
      </c>
      <c r="J123" s="68">
        <v>0</v>
      </c>
      <c r="K123" s="68">
        <v>0</v>
      </c>
      <c r="L123" s="68">
        <v>0</v>
      </c>
      <c r="M123" s="70"/>
    </row>
    <row r="124" spans="2:13" s="47" customFormat="1">
      <c r="B124" s="165"/>
      <c r="C124" s="165"/>
      <c r="D124" s="62" t="s">
        <v>30</v>
      </c>
      <c r="E124" s="68"/>
      <c r="F124" s="68"/>
      <c r="G124" s="68"/>
      <c r="H124" s="68"/>
      <c r="I124" s="68"/>
      <c r="J124" s="68"/>
      <c r="K124" s="68"/>
      <c r="L124" s="68"/>
      <c r="M124" s="70"/>
    </row>
    <row r="125" spans="2:13" s="47" customFormat="1" ht="36">
      <c r="B125" s="166"/>
      <c r="C125" s="166"/>
      <c r="D125" s="62" t="s">
        <v>242</v>
      </c>
      <c r="E125" s="68">
        <v>0</v>
      </c>
      <c r="F125" s="68">
        <v>0</v>
      </c>
      <c r="G125" s="68">
        <v>0</v>
      </c>
      <c r="H125" s="68">
        <v>0</v>
      </c>
      <c r="I125" s="68">
        <v>0</v>
      </c>
      <c r="J125" s="68">
        <v>0</v>
      </c>
      <c r="K125" s="68">
        <v>0</v>
      </c>
      <c r="L125" s="68">
        <v>0</v>
      </c>
      <c r="M125" s="70"/>
    </row>
    <row r="126" spans="2:13" s="47" customFormat="1" ht="33.75" customHeight="1">
      <c r="B126" s="164" t="s">
        <v>208</v>
      </c>
      <c r="C126" s="164" t="s">
        <v>118</v>
      </c>
      <c r="D126" s="62" t="s">
        <v>29</v>
      </c>
      <c r="E126" s="68">
        <v>0</v>
      </c>
      <c r="F126" s="68">
        <v>0</v>
      </c>
      <c r="G126" s="68">
        <v>0</v>
      </c>
      <c r="H126" s="68">
        <v>0</v>
      </c>
      <c r="I126" s="68">
        <v>0</v>
      </c>
      <c r="J126" s="68">
        <v>0</v>
      </c>
      <c r="K126" s="68">
        <v>0</v>
      </c>
      <c r="L126" s="68">
        <v>0</v>
      </c>
      <c r="M126" s="70"/>
    </row>
    <row r="127" spans="2:13" s="47" customFormat="1" ht="36.75" customHeight="1">
      <c r="B127" s="165"/>
      <c r="C127" s="165"/>
      <c r="D127" s="62" t="s">
        <v>30</v>
      </c>
      <c r="E127" s="68"/>
      <c r="F127" s="68"/>
      <c r="G127" s="68"/>
      <c r="H127" s="68"/>
      <c r="I127" s="68"/>
      <c r="J127" s="68"/>
      <c r="K127" s="68"/>
      <c r="L127" s="68"/>
      <c r="M127" s="70"/>
    </row>
    <row r="128" spans="2:13" s="47" customFormat="1" ht="71.25" customHeight="1">
      <c r="B128" s="166"/>
      <c r="C128" s="166"/>
      <c r="D128" s="62" t="s">
        <v>242</v>
      </c>
      <c r="E128" s="68">
        <v>0</v>
      </c>
      <c r="F128" s="68">
        <v>0</v>
      </c>
      <c r="G128" s="68">
        <v>0</v>
      </c>
      <c r="H128" s="68">
        <v>0</v>
      </c>
      <c r="I128" s="68">
        <v>0</v>
      </c>
      <c r="J128" s="68">
        <v>0</v>
      </c>
      <c r="K128" s="68">
        <v>0</v>
      </c>
      <c r="L128" s="68">
        <v>0</v>
      </c>
      <c r="M128" s="70"/>
    </row>
    <row r="129" spans="2:13" s="47" customFormat="1" ht="83.25" customHeight="1">
      <c r="B129" s="164" t="s">
        <v>209</v>
      </c>
      <c r="C129" s="164" t="s">
        <v>210</v>
      </c>
      <c r="D129" s="62" t="s">
        <v>29</v>
      </c>
      <c r="E129" s="68">
        <v>0</v>
      </c>
      <c r="F129" s="68">
        <v>0</v>
      </c>
      <c r="G129" s="68">
        <v>0</v>
      </c>
      <c r="H129" s="68">
        <v>0</v>
      </c>
      <c r="I129" s="68">
        <v>0</v>
      </c>
      <c r="J129" s="68">
        <v>0</v>
      </c>
      <c r="K129" s="68">
        <v>0</v>
      </c>
      <c r="L129" s="68">
        <v>0</v>
      </c>
      <c r="M129" s="70"/>
    </row>
    <row r="130" spans="2:13" s="47" customFormat="1" ht="74.25" customHeight="1">
      <c r="B130" s="165"/>
      <c r="C130" s="165"/>
      <c r="D130" s="62" t="s">
        <v>30</v>
      </c>
      <c r="E130" s="68"/>
      <c r="F130" s="68"/>
      <c r="G130" s="68"/>
      <c r="H130" s="68"/>
      <c r="I130" s="68"/>
      <c r="J130" s="68"/>
      <c r="K130" s="68"/>
      <c r="L130" s="68"/>
      <c r="M130" s="70"/>
    </row>
    <row r="131" spans="2:13" s="47" customFormat="1" ht="80.25" customHeight="1">
      <c r="B131" s="166"/>
      <c r="C131" s="166"/>
      <c r="D131" s="62" t="s">
        <v>242</v>
      </c>
      <c r="E131" s="68">
        <v>0</v>
      </c>
      <c r="F131" s="68">
        <v>0</v>
      </c>
      <c r="G131" s="68">
        <v>0</v>
      </c>
      <c r="H131" s="68">
        <v>0</v>
      </c>
      <c r="I131" s="68">
        <v>0</v>
      </c>
      <c r="J131" s="68">
        <v>0</v>
      </c>
      <c r="K131" s="68">
        <v>0</v>
      </c>
      <c r="L131" s="68">
        <v>0</v>
      </c>
      <c r="M131" s="70"/>
    </row>
    <row r="132" spans="2:13" s="47" customFormat="1">
      <c r="B132" s="167" t="s">
        <v>458</v>
      </c>
      <c r="C132" s="170" t="s">
        <v>228</v>
      </c>
      <c r="D132" s="62" t="s">
        <v>29</v>
      </c>
      <c r="E132" s="69">
        <v>18889.8</v>
      </c>
      <c r="F132" s="69">
        <v>0</v>
      </c>
      <c r="G132" s="69">
        <v>0</v>
      </c>
      <c r="H132" s="69">
        <v>0</v>
      </c>
      <c r="I132" s="69">
        <v>0</v>
      </c>
      <c r="J132" s="69">
        <v>0</v>
      </c>
      <c r="K132" s="69">
        <v>0</v>
      </c>
      <c r="L132" s="69">
        <v>0</v>
      </c>
      <c r="M132" s="70"/>
    </row>
    <row r="133" spans="2:13" s="47" customFormat="1">
      <c r="B133" s="168"/>
      <c r="C133" s="171"/>
      <c r="D133" s="62" t="s">
        <v>30</v>
      </c>
      <c r="E133" s="68"/>
      <c r="F133" s="68"/>
      <c r="G133" s="68"/>
      <c r="H133" s="68"/>
      <c r="I133" s="68"/>
      <c r="J133" s="68"/>
      <c r="K133" s="68"/>
      <c r="L133" s="68"/>
      <c r="M133" s="70"/>
    </row>
    <row r="134" spans="2:13" s="47" customFormat="1" ht="36">
      <c r="B134" s="169"/>
      <c r="C134" s="172"/>
      <c r="D134" s="62" t="s">
        <v>242</v>
      </c>
      <c r="E134" s="68">
        <v>18889.8</v>
      </c>
      <c r="F134" s="68">
        <v>0</v>
      </c>
      <c r="G134" s="68">
        <v>0</v>
      </c>
      <c r="H134" s="68">
        <v>0</v>
      </c>
      <c r="I134" s="68">
        <v>0</v>
      </c>
      <c r="J134" s="68">
        <v>0</v>
      </c>
      <c r="K134" s="68">
        <v>0</v>
      </c>
      <c r="L134" s="68">
        <v>0</v>
      </c>
      <c r="M134" s="70"/>
    </row>
    <row r="135" spans="2:13" s="47" customFormat="1">
      <c r="B135" s="164" t="s">
        <v>479</v>
      </c>
      <c r="C135" s="164" t="s">
        <v>229</v>
      </c>
      <c r="D135" s="62" t="s">
        <v>29</v>
      </c>
      <c r="E135" s="68"/>
      <c r="F135" s="68">
        <v>0</v>
      </c>
      <c r="G135" s="68">
        <v>0</v>
      </c>
      <c r="H135" s="68">
        <v>0</v>
      </c>
      <c r="I135" s="68">
        <v>0</v>
      </c>
      <c r="J135" s="68">
        <v>0</v>
      </c>
      <c r="K135" s="68">
        <v>0</v>
      </c>
      <c r="L135" s="68">
        <v>0</v>
      </c>
      <c r="M135" s="70"/>
    </row>
    <row r="136" spans="2:13" s="47" customFormat="1">
      <c r="B136" s="165"/>
      <c r="C136" s="165"/>
      <c r="D136" s="62" t="s">
        <v>30</v>
      </c>
      <c r="E136" s="68">
        <v>18889.8</v>
      </c>
      <c r="F136" s="68"/>
      <c r="G136" s="68"/>
      <c r="H136" s="68"/>
      <c r="I136" s="68"/>
      <c r="J136" s="68"/>
      <c r="K136" s="68"/>
      <c r="L136" s="68"/>
      <c r="M136" s="70"/>
    </row>
    <row r="137" spans="2:13" s="47" customFormat="1" ht="36">
      <c r="B137" s="166"/>
      <c r="C137" s="166"/>
      <c r="D137" s="62" t="s">
        <v>242</v>
      </c>
      <c r="E137" s="68">
        <v>18889.8</v>
      </c>
      <c r="F137" s="68">
        <v>0</v>
      </c>
      <c r="G137" s="68">
        <v>0</v>
      </c>
      <c r="H137" s="68">
        <v>0</v>
      </c>
      <c r="I137" s="68">
        <v>0</v>
      </c>
      <c r="J137" s="68">
        <v>0</v>
      </c>
      <c r="K137" s="68">
        <v>0</v>
      </c>
      <c r="L137" s="68">
        <v>0</v>
      </c>
      <c r="M137" s="70"/>
    </row>
    <row r="138" spans="2:13" s="47" customFormat="1">
      <c r="B138" s="164" t="s">
        <v>481</v>
      </c>
      <c r="C138" s="164" t="s">
        <v>148</v>
      </c>
      <c r="D138" s="62" t="s">
        <v>29</v>
      </c>
      <c r="E138" s="68">
        <v>0</v>
      </c>
      <c r="F138" s="68">
        <v>0</v>
      </c>
      <c r="G138" s="68">
        <v>0</v>
      </c>
      <c r="H138" s="68">
        <v>0</v>
      </c>
      <c r="I138" s="68">
        <v>0</v>
      </c>
      <c r="J138" s="68">
        <v>0</v>
      </c>
      <c r="K138" s="68">
        <v>0</v>
      </c>
      <c r="L138" s="68">
        <v>0</v>
      </c>
      <c r="M138" s="70"/>
    </row>
    <row r="139" spans="2:13" s="47" customFormat="1">
      <c r="B139" s="165"/>
      <c r="C139" s="165"/>
      <c r="D139" s="62" t="s">
        <v>30</v>
      </c>
      <c r="E139" s="68"/>
      <c r="F139" s="68"/>
      <c r="G139" s="68"/>
      <c r="H139" s="68"/>
      <c r="I139" s="68"/>
      <c r="J139" s="68"/>
      <c r="K139" s="68"/>
      <c r="L139" s="68"/>
      <c r="M139" s="70"/>
    </row>
    <row r="140" spans="2:13" s="47" customFormat="1" ht="36">
      <c r="B140" s="166"/>
      <c r="C140" s="166"/>
      <c r="D140" s="62" t="s">
        <v>242</v>
      </c>
      <c r="E140" s="68">
        <v>0</v>
      </c>
      <c r="F140" s="68">
        <v>0</v>
      </c>
      <c r="G140" s="68">
        <v>0</v>
      </c>
      <c r="H140" s="68">
        <v>0</v>
      </c>
      <c r="I140" s="68">
        <v>0</v>
      </c>
      <c r="J140" s="68">
        <v>0</v>
      </c>
      <c r="K140" s="68">
        <v>0</v>
      </c>
      <c r="L140" s="68">
        <v>0</v>
      </c>
      <c r="M140" s="70"/>
    </row>
    <row r="141" spans="2:13" s="47" customFormat="1">
      <c r="B141" s="164" t="s">
        <v>460</v>
      </c>
      <c r="C141" s="164" t="s">
        <v>230</v>
      </c>
      <c r="D141" s="62" t="s">
        <v>29</v>
      </c>
      <c r="E141" s="68">
        <v>0</v>
      </c>
      <c r="F141" s="68">
        <v>0</v>
      </c>
      <c r="G141" s="68">
        <v>0</v>
      </c>
      <c r="H141" s="68">
        <v>0</v>
      </c>
      <c r="I141" s="68">
        <v>0</v>
      </c>
      <c r="J141" s="68">
        <v>0</v>
      </c>
      <c r="K141" s="68">
        <v>0</v>
      </c>
      <c r="L141" s="68">
        <v>0</v>
      </c>
      <c r="M141" s="70"/>
    </row>
    <row r="142" spans="2:13" s="47" customFormat="1">
      <c r="B142" s="165"/>
      <c r="C142" s="165"/>
      <c r="D142" s="62" t="s">
        <v>30</v>
      </c>
      <c r="E142" s="68"/>
      <c r="F142" s="68"/>
      <c r="G142" s="68"/>
      <c r="H142" s="68"/>
      <c r="I142" s="68"/>
      <c r="J142" s="68"/>
      <c r="K142" s="68"/>
      <c r="L142" s="68"/>
      <c r="M142" s="70"/>
    </row>
    <row r="143" spans="2:13" s="47" customFormat="1" ht="36">
      <c r="B143" s="166"/>
      <c r="C143" s="166"/>
      <c r="D143" s="62" t="s">
        <v>242</v>
      </c>
      <c r="E143" s="68">
        <v>0</v>
      </c>
      <c r="F143" s="68">
        <v>0</v>
      </c>
      <c r="G143" s="68">
        <v>0</v>
      </c>
      <c r="H143" s="68">
        <v>0</v>
      </c>
      <c r="I143" s="68">
        <v>0</v>
      </c>
      <c r="J143" s="68">
        <v>0</v>
      </c>
      <c r="K143" s="68">
        <v>0</v>
      </c>
      <c r="L143" s="68">
        <v>0</v>
      </c>
      <c r="M143" s="70"/>
    </row>
    <row r="144" spans="2:13" s="47" customFormat="1">
      <c r="B144" s="164" t="s">
        <v>480</v>
      </c>
      <c r="C144" s="164" t="s">
        <v>231</v>
      </c>
      <c r="D144" s="62" t="s">
        <v>29</v>
      </c>
      <c r="E144" s="68">
        <v>0</v>
      </c>
      <c r="F144" s="68">
        <v>0</v>
      </c>
      <c r="G144" s="68">
        <v>0</v>
      </c>
      <c r="H144" s="68">
        <v>0</v>
      </c>
      <c r="I144" s="68">
        <v>0</v>
      </c>
      <c r="J144" s="68">
        <v>0</v>
      </c>
      <c r="K144" s="68">
        <v>0</v>
      </c>
      <c r="L144" s="68">
        <v>0</v>
      </c>
      <c r="M144" s="70"/>
    </row>
    <row r="145" spans="2:13" s="47" customFormat="1">
      <c r="B145" s="165"/>
      <c r="C145" s="165"/>
      <c r="D145" s="62" t="s">
        <v>30</v>
      </c>
      <c r="E145" s="68"/>
      <c r="F145" s="68"/>
      <c r="G145" s="68"/>
      <c r="H145" s="68"/>
      <c r="I145" s="68"/>
      <c r="J145" s="68"/>
      <c r="K145" s="68"/>
      <c r="L145" s="68"/>
      <c r="M145" s="70"/>
    </row>
    <row r="146" spans="2:13" s="47" customFormat="1" ht="36">
      <c r="B146" s="166"/>
      <c r="C146" s="166"/>
      <c r="D146" s="62" t="s">
        <v>242</v>
      </c>
      <c r="E146" s="68">
        <v>0</v>
      </c>
      <c r="F146" s="68">
        <v>0</v>
      </c>
      <c r="G146" s="68">
        <v>0</v>
      </c>
      <c r="H146" s="68">
        <v>0</v>
      </c>
      <c r="I146" s="68">
        <v>0</v>
      </c>
      <c r="J146" s="68">
        <v>0</v>
      </c>
      <c r="K146" s="68">
        <v>0</v>
      </c>
      <c r="L146" s="68">
        <v>0</v>
      </c>
      <c r="M146" s="70"/>
    </row>
    <row r="147" spans="2:13" s="47" customFormat="1">
      <c r="B147" s="164" t="s">
        <v>482</v>
      </c>
      <c r="C147" s="164" t="s">
        <v>152</v>
      </c>
      <c r="D147" s="62" t="s">
        <v>29</v>
      </c>
      <c r="E147" s="68">
        <v>0</v>
      </c>
      <c r="F147" s="68">
        <v>0</v>
      </c>
      <c r="G147" s="68">
        <v>0</v>
      </c>
      <c r="H147" s="68">
        <v>0</v>
      </c>
      <c r="I147" s="68">
        <v>0</v>
      </c>
      <c r="J147" s="68">
        <v>0</v>
      </c>
      <c r="K147" s="68">
        <v>0</v>
      </c>
      <c r="L147" s="68">
        <v>0</v>
      </c>
      <c r="M147" s="70"/>
    </row>
    <row r="148" spans="2:13" s="47" customFormat="1">
      <c r="B148" s="165"/>
      <c r="C148" s="165"/>
      <c r="D148" s="62" t="s">
        <v>30</v>
      </c>
      <c r="E148" s="68"/>
      <c r="F148" s="68"/>
      <c r="G148" s="68"/>
      <c r="H148" s="68"/>
      <c r="I148" s="68"/>
      <c r="J148" s="68"/>
      <c r="K148" s="68"/>
      <c r="L148" s="68"/>
      <c r="M148" s="70"/>
    </row>
    <row r="149" spans="2:13" s="47" customFormat="1" ht="36">
      <c r="B149" s="166"/>
      <c r="C149" s="166"/>
      <c r="D149" s="62" t="s">
        <v>242</v>
      </c>
      <c r="E149" s="68">
        <v>0</v>
      </c>
      <c r="F149" s="68">
        <v>0</v>
      </c>
      <c r="G149" s="68">
        <v>0</v>
      </c>
      <c r="H149" s="68">
        <v>0</v>
      </c>
      <c r="I149" s="68">
        <v>0</v>
      </c>
      <c r="J149" s="68">
        <v>0</v>
      </c>
      <c r="K149" s="68">
        <v>0</v>
      </c>
      <c r="L149" s="68">
        <v>0</v>
      </c>
      <c r="M149" s="70"/>
    </row>
    <row r="150" spans="2:13" s="47" customFormat="1" ht="18.75" customHeight="1">
      <c r="B150" s="167" t="s">
        <v>211</v>
      </c>
      <c r="C150" s="170" t="s">
        <v>122</v>
      </c>
      <c r="D150" s="62" t="s">
        <v>29</v>
      </c>
      <c r="E150" s="69">
        <f t="shared" ref="E150:J150" si="12">E153+E162</f>
        <v>41743.43</v>
      </c>
      <c r="F150" s="69">
        <f t="shared" si="12"/>
        <v>39920.65</v>
      </c>
      <c r="G150" s="69">
        <f t="shared" si="12"/>
        <v>29497.26</v>
      </c>
      <c r="H150" s="69">
        <f t="shared" si="12"/>
        <v>55509.1</v>
      </c>
      <c r="I150" s="69">
        <f t="shared" si="12"/>
        <v>55509.1</v>
      </c>
      <c r="J150" s="69">
        <f t="shared" si="12"/>
        <v>55509.1</v>
      </c>
      <c r="K150" s="69">
        <f t="shared" ref="K150:L150" si="13">K153+K162</f>
        <v>55509.1</v>
      </c>
      <c r="L150" s="69">
        <f t="shared" si="13"/>
        <v>55509.1</v>
      </c>
      <c r="M150" s="70"/>
    </row>
    <row r="151" spans="2:13" s="47" customFormat="1">
      <c r="B151" s="168"/>
      <c r="C151" s="171"/>
      <c r="D151" s="62" t="s">
        <v>30</v>
      </c>
      <c r="E151" s="68"/>
      <c r="F151" s="68"/>
      <c r="G151" s="68"/>
      <c r="H151" s="68"/>
      <c r="I151" s="68"/>
      <c r="J151" s="68"/>
      <c r="K151" s="68"/>
      <c r="L151" s="68"/>
      <c r="M151" s="70"/>
    </row>
    <row r="152" spans="2:13" s="47" customFormat="1" ht="18.75" customHeight="1">
      <c r="B152" s="169"/>
      <c r="C152" s="172"/>
      <c r="D152" s="62" t="s">
        <v>242</v>
      </c>
      <c r="E152" s="69">
        <v>41743.43</v>
      </c>
      <c r="F152" s="69">
        <v>39920.65</v>
      </c>
      <c r="G152" s="69">
        <v>29497.26</v>
      </c>
      <c r="H152" s="69">
        <v>55509.1</v>
      </c>
      <c r="I152" s="69">
        <v>55509.1</v>
      </c>
      <c r="J152" s="69">
        <v>55509.1</v>
      </c>
      <c r="K152" s="69">
        <v>55509.1</v>
      </c>
      <c r="L152" s="69">
        <v>55509.1</v>
      </c>
      <c r="M152" s="70"/>
    </row>
    <row r="153" spans="2:13" s="47" customFormat="1" ht="18.75" customHeight="1">
      <c r="B153" s="164" t="s">
        <v>462</v>
      </c>
      <c r="C153" s="164" t="s">
        <v>124</v>
      </c>
      <c r="D153" s="62" t="s">
        <v>29</v>
      </c>
      <c r="E153" s="68">
        <v>12688.12</v>
      </c>
      <c r="F153" s="68">
        <v>8639</v>
      </c>
      <c r="G153" s="68">
        <v>4000</v>
      </c>
      <c r="H153" s="68">
        <v>4000</v>
      </c>
      <c r="I153" s="68">
        <v>4000</v>
      </c>
      <c r="J153" s="68">
        <v>4000</v>
      </c>
      <c r="K153" s="68">
        <v>4000</v>
      </c>
      <c r="L153" s="68">
        <v>4000</v>
      </c>
      <c r="M153" s="70"/>
    </row>
    <row r="154" spans="2:13" s="47" customFormat="1">
      <c r="B154" s="165"/>
      <c r="C154" s="165"/>
      <c r="D154" s="62" t="s">
        <v>30</v>
      </c>
      <c r="E154" s="68"/>
      <c r="F154" s="68"/>
      <c r="G154" s="68"/>
      <c r="H154" s="68"/>
      <c r="I154" s="68"/>
      <c r="J154" s="68"/>
      <c r="K154" s="68"/>
      <c r="L154" s="68"/>
      <c r="M154" s="70"/>
    </row>
    <row r="155" spans="2:13" s="47" customFormat="1" ht="36">
      <c r="B155" s="166"/>
      <c r="C155" s="166"/>
      <c r="D155" s="62" t="s">
        <v>242</v>
      </c>
      <c r="E155" s="68">
        <v>12688.12</v>
      </c>
      <c r="F155" s="68">
        <v>8639</v>
      </c>
      <c r="G155" s="68">
        <v>4000</v>
      </c>
      <c r="H155" s="68">
        <v>4000</v>
      </c>
      <c r="I155" s="68">
        <v>4000</v>
      </c>
      <c r="J155" s="68">
        <v>4000</v>
      </c>
      <c r="K155" s="68">
        <v>4000</v>
      </c>
      <c r="L155" s="68">
        <v>4000</v>
      </c>
      <c r="M155" s="70"/>
    </row>
    <row r="156" spans="2:13" s="47" customFormat="1">
      <c r="B156" s="164" t="s">
        <v>213</v>
      </c>
      <c r="C156" s="164" t="s">
        <v>214</v>
      </c>
      <c r="D156" s="62" t="s">
        <v>29</v>
      </c>
      <c r="E156" s="68"/>
      <c r="F156" s="68">
        <v>0</v>
      </c>
      <c r="G156" s="68">
        <v>0</v>
      </c>
      <c r="H156" s="68">
        <v>0</v>
      </c>
      <c r="I156" s="68">
        <v>0</v>
      </c>
      <c r="J156" s="68">
        <v>0</v>
      </c>
      <c r="K156" s="68">
        <v>0</v>
      </c>
      <c r="L156" s="68">
        <v>0</v>
      </c>
      <c r="M156" s="70"/>
    </row>
    <row r="157" spans="2:13" s="47" customFormat="1">
      <c r="B157" s="165"/>
      <c r="C157" s="165"/>
      <c r="D157" s="62" t="s">
        <v>30</v>
      </c>
      <c r="E157" s="68"/>
      <c r="F157" s="68"/>
      <c r="G157" s="68"/>
      <c r="H157" s="68"/>
      <c r="I157" s="68"/>
      <c r="J157" s="68"/>
      <c r="K157" s="68"/>
      <c r="L157" s="68"/>
      <c r="M157" s="70"/>
    </row>
    <row r="158" spans="2:13" s="47" customFormat="1" ht="36">
      <c r="B158" s="166"/>
      <c r="C158" s="166"/>
      <c r="D158" s="62" t="s">
        <v>242</v>
      </c>
      <c r="E158" s="68">
        <v>0</v>
      </c>
      <c r="F158" s="68">
        <v>0</v>
      </c>
      <c r="G158" s="68">
        <v>0</v>
      </c>
      <c r="H158" s="68">
        <v>0</v>
      </c>
      <c r="I158" s="68">
        <v>0</v>
      </c>
      <c r="J158" s="68">
        <v>0</v>
      </c>
      <c r="K158" s="68">
        <v>0</v>
      </c>
      <c r="L158" s="68">
        <v>0</v>
      </c>
      <c r="M158" s="70"/>
    </row>
    <row r="159" spans="2:13" s="47" customFormat="1">
      <c r="B159" s="164" t="s">
        <v>463</v>
      </c>
      <c r="C159" s="164" t="s">
        <v>128</v>
      </c>
      <c r="D159" s="62" t="s">
        <v>29</v>
      </c>
      <c r="E159" s="68">
        <v>0</v>
      </c>
      <c r="F159" s="68">
        <v>0</v>
      </c>
      <c r="G159" s="68">
        <v>0</v>
      </c>
      <c r="H159" s="68">
        <v>0</v>
      </c>
      <c r="I159" s="68">
        <v>0</v>
      </c>
      <c r="J159" s="68">
        <v>0</v>
      </c>
      <c r="K159" s="68">
        <v>0</v>
      </c>
      <c r="L159" s="68">
        <v>0</v>
      </c>
      <c r="M159" s="70"/>
    </row>
    <row r="160" spans="2:13" s="47" customFormat="1">
      <c r="B160" s="165"/>
      <c r="C160" s="165"/>
      <c r="D160" s="62" t="s">
        <v>30</v>
      </c>
      <c r="E160" s="68"/>
      <c r="F160" s="68"/>
      <c r="G160" s="68"/>
      <c r="H160" s="68"/>
      <c r="I160" s="68"/>
      <c r="J160" s="68"/>
      <c r="K160" s="68"/>
      <c r="L160" s="68"/>
      <c r="M160" s="70"/>
    </row>
    <row r="161" spans="2:13" s="47" customFormat="1" ht="36">
      <c r="B161" s="166"/>
      <c r="C161" s="166"/>
      <c r="D161" s="62" t="s">
        <v>242</v>
      </c>
      <c r="E161" s="68">
        <v>0</v>
      </c>
      <c r="F161" s="68">
        <v>0</v>
      </c>
      <c r="G161" s="68">
        <v>0</v>
      </c>
      <c r="H161" s="68">
        <v>0</v>
      </c>
      <c r="I161" s="68">
        <v>0</v>
      </c>
      <c r="J161" s="68">
        <v>0</v>
      </c>
      <c r="K161" s="68">
        <v>0</v>
      </c>
      <c r="L161" s="68">
        <v>0</v>
      </c>
      <c r="M161" s="70"/>
    </row>
    <row r="162" spans="2:13" s="47" customFormat="1">
      <c r="B162" s="164" t="s">
        <v>483</v>
      </c>
      <c r="C162" s="164" t="s">
        <v>130</v>
      </c>
      <c r="D162" s="62" t="s">
        <v>29</v>
      </c>
      <c r="E162" s="68">
        <v>29055.31</v>
      </c>
      <c r="F162" s="68">
        <v>31281.65</v>
      </c>
      <c r="G162" s="68">
        <v>25497.26</v>
      </c>
      <c r="H162" s="68">
        <v>51509.1</v>
      </c>
      <c r="I162" s="68">
        <v>51509.1</v>
      </c>
      <c r="J162" s="68">
        <v>51509.1</v>
      </c>
      <c r="K162" s="68">
        <v>51509.1</v>
      </c>
      <c r="L162" s="68">
        <v>51509.1</v>
      </c>
      <c r="M162" s="70"/>
    </row>
    <row r="163" spans="2:13" s="47" customFormat="1">
      <c r="B163" s="165"/>
      <c r="C163" s="165"/>
      <c r="D163" s="62" t="s">
        <v>30</v>
      </c>
      <c r="E163" s="68"/>
      <c r="F163" s="68"/>
      <c r="G163" s="68"/>
      <c r="H163" s="68"/>
      <c r="I163" s="68"/>
      <c r="J163" s="68"/>
      <c r="K163" s="68"/>
      <c r="L163" s="68"/>
      <c r="M163" s="70"/>
    </row>
    <row r="164" spans="2:13" s="47" customFormat="1" ht="36">
      <c r="B164" s="166"/>
      <c r="C164" s="166"/>
      <c r="D164" s="62" t="s">
        <v>242</v>
      </c>
      <c r="E164" s="68">
        <v>29055.31</v>
      </c>
      <c r="F164" s="68">
        <v>31281.65</v>
      </c>
      <c r="G164" s="68">
        <v>25497.26</v>
      </c>
      <c r="H164" s="68">
        <v>51509.1</v>
      </c>
      <c r="I164" s="68">
        <v>51509.1</v>
      </c>
      <c r="J164" s="68">
        <v>51509.1</v>
      </c>
      <c r="K164" s="68">
        <v>51509.1</v>
      </c>
      <c r="L164" s="68">
        <v>51509.1</v>
      </c>
      <c r="M164" s="70"/>
    </row>
    <row r="165" spans="2:13" s="47" customFormat="1" ht="39.75" customHeight="1">
      <c r="B165" s="164" t="s">
        <v>484</v>
      </c>
      <c r="C165" s="164" t="s">
        <v>215</v>
      </c>
      <c r="D165" s="62" t="s">
        <v>29</v>
      </c>
      <c r="E165" s="68">
        <v>0</v>
      </c>
      <c r="F165" s="68">
        <v>0</v>
      </c>
      <c r="G165" s="68">
        <v>0</v>
      </c>
      <c r="H165" s="68">
        <v>0</v>
      </c>
      <c r="I165" s="68">
        <v>0</v>
      </c>
      <c r="J165" s="68">
        <v>0</v>
      </c>
      <c r="K165" s="68">
        <v>0</v>
      </c>
      <c r="L165" s="68">
        <v>0</v>
      </c>
      <c r="M165" s="70"/>
    </row>
    <row r="166" spans="2:13" s="47" customFormat="1" ht="39.75" customHeight="1">
      <c r="B166" s="165"/>
      <c r="C166" s="165"/>
      <c r="D166" s="62" t="s">
        <v>30</v>
      </c>
      <c r="E166" s="68"/>
      <c r="F166" s="68"/>
      <c r="G166" s="68"/>
      <c r="H166" s="68"/>
      <c r="I166" s="68"/>
      <c r="J166" s="68"/>
      <c r="K166" s="68"/>
      <c r="L166" s="68"/>
      <c r="M166" s="70"/>
    </row>
    <row r="167" spans="2:13" s="47" customFormat="1" ht="66.75" customHeight="1">
      <c r="B167" s="166"/>
      <c r="C167" s="166"/>
      <c r="D167" s="62" t="s">
        <v>242</v>
      </c>
      <c r="E167" s="68">
        <v>0</v>
      </c>
      <c r="F167" s="68">
        <v>0</v>
      </c>
      <c r="G167" s="68">
        <v>0</v>
      </c>
      <c r="H167" s="68">
        <v>0</v>
      </c>
      <c r="I167" s="68">
        <v>0</v>
      </c>
      <c r="J167" s="68">
        <v>0</v>
      </c>
      <c r="K167" s="68">
        <v>0</v>
      </c>
      <c r="L167" s="68">
        <v>0</v>
      </c>
      <c r="M167" s="70"/>
    </row>
    <row r="168" spans="2:13" s="47" customFormat="1" ht="62.25" customHeight="1">
      <c r="B168" s="164" t="s">
        <v>485</v>
      </c>
      <c r="C168" s="164" t="s">
        <v>217</v>
      </c>
      <c r="D168" s="62" t="s">
        <v>29</v>
      </c>
      <c r="E168" s="68">
        <v>0</v>
      </c>
      <c r="F168" s="68">
        <v>0</v>
      </c>
      <c r="G168" s="68">
        <v>0</v>
      </c>
      <c r="H168" s="68">
        <v>0</v>
      </c>
      <c r="I168" s="68">
        <v>0</v>
      </c>
      <c r="J168" s="68">
        <v>0</v>
      </c>
      <c r="K168" s="68">
        <v>0</v>
      </c>
      <c r="L168" s="68">
        <v>0</v>
      </c>
      <c r="M168" s="70"/>
    </row>
    <row r="169" spans="2:13" s="47" customFormat="1" ht="57.75" customHeight="1">
      <c r="B169" s="165"/>
      <c r="C169" s="165"/>
      <c r="D169" s="62" t="s">
        <v>30</v>
      </c>
      <c r="E169" s="68"/>
      <c r="F169" s="68"/>
      <c r="G169" s="68"/>
      <c r="H169" s="68"/>
      <c r="I169" s="68"/>
      <c r="J169" s="68"/>
      <c r="K169" s="68"/>
      <c r="L169" s="68"/>
      <c r="M169" s="70"/>
    </row>
    <row r="170" spans="2:13" s="47" customFormat="1" ht="77.25" customHeight="1">
      <c r="B170" s="166"/>
      <c r="C170" s="166"/>
      <c r="D170" s="62" t="s">
        <v>242</v>
      </c>
      <c r="E170" s="68">
        <v>0</v>
      </c>
      <c r="F170" s="68">
        <v>0</v>
      </c>
      <c r="G170" s="68">
        <v>0</v>
      </c>
      <c r="H170" s="68">
        <v>0</v>
      </c>
      <c r="I170" s="68">
        <v>0</v>
      </c>
      <c r="J170" s="68">
        <v>0</v>
      </c>
      <c r="K170" s="68">
        <v>0</v>
      </c>
      <c r="L170" s="68">
        <v>0</v>
      </c>
      <c r="M170" s="70"/>
    </row>
    <row r="171" spans="2:13" s="47" customFormat="1">
      <c r="B171" s="164" t="s">
        <v>486</v>
      </c>
      <c r="C171" s="164" t="s">
        <v>219</v>
      </c>
      <c r="D171" s="62" t="s">
        <v>29</v>
      </c>
      <c r="E171" s="68">
        <v>0</v>
      </c>
      <c r="F171" s="68">
        <v>0</v>
      </c>
      <c r="G171" s="68">
        <v>0</v>
      </c>
      <c r="H171" s="68">
        <v>0</v>
      </c>
      <c r="I171" s="68">
        <v>0</v>
      </c>
      <c r="J171" s="68">
        <v>0</v>
      </c>
      <c r="K171" s="68">
        <v>0</v>
      </c>
      <c r="L171" s="68">
        <v>0</v>
      </c>
      <c r="M171" s="70"/>
    </row>
    <row r="172" spans="2:13" s="47" customFormat="1">
      <c r="B172" s="165"/>
      <c r="C172" s="165"/>
      <c r="D172" s="62" t="s">
        <v>30</v>
      </c>
      <c r="E172" s="68"/>
      <c r="F172" s="68"/>
      <c r="G172" s="68"/>
      <c r="H172" s="68"/>
      <c r="I172" s="68"/>
      <c r="J172" s="68"/>
      <c r="K172" s="68"/>
      <c r="L172" s="68"/>
      <c r="M172" s="70"/>
    </row>
    <row r="173" spans="2:13" s="47" customFormat="1" ht="36">
      <c r="B173" s="166"/>
      <c r="C173" s="166"/>
      <c r="D173" s="62" t="s">
        <v>242</v>
      </c>
      <c r="E173" s="68">
        <v>0</v>
      </c>
      <c r="F173" s="68">
        <v>0</v>
      </c>
      <c r="G173" s="68">
        <v>0</v>
      </c>
      <c r="H173" s="68">
        <v>0</v>
      </c>
      <c r="I173" s="68">
        <v>0</v>
      </c>
      <c r="J173" s="68">
        <v>0</v>
      </c>
      <c r="K173" s="68">
        <v>0</v>
      </c>
      <c r="L173" s="68">
        <v>0</v>
      </c>
      <c r="M173" s="70"/>
    </row>
    <row r="174" spans="2:13" s="47" customFormat="1">
      <c r="B174" s="164" t="s">
        <v>220</v>
      </c>
      <c r="C174" s="164" t="s">
        <v>138</v>
      </c>
      <c r="D174" s="62" t="s">
        <v>29</v>
      </c>
      <c r="E174" s="68">
        <v>0</v>
      </c>
      <c r="F174" s="68">
        <v>0</v>
      </c>
      <c r="G174" s="68">
        <v>0</v>
      </c>
      <c r="H174" s="68">
        <v>0</v>
      </c>
      <c r="I174" s="68">
        <v>0</v>
      </c>
      <c r="J174" s="68">
        <v>0</v>
      </c>
      <c r="K174" s="68">
        <v>0</v>
      </c>
      <c r="L174" s="68">
        <v>0</v>
      </c>
      <c r="M174" s="70"/>
    </row>
    <row r="175" spans="2:13" s="47" customFormat="1">
      <c r="B175" s="165"/>
      <c r="C175" s="165"/>
      <c r="D175" s="62" t="s">
        <v>30</v>
      </c>
      <c r="E175" s="68"/>
      <c r="F175" s="68"/>
      <c r="G175" s="68"/>
      <c r="H175" s="68"/>
      <c r="I175" s="68"/>
      <c r="J175" s="68"/>
      <c r="K175" s="68"/>
      <c r="L175" s="68"/>
      <c r="M175" s="70"/>
    </row>
    <row r="176" spans="2:13" s="47" customFormat="1" ht="56.25" customHeight="1">
      <c r="B176" s="166"/>
      <c r="C176" s="166"/>
      <c r="D176" s="62" t="s">
        <v>242</v>
      </c>
      <c r="E176" s="68"/>
      <c r="F176" s="68"/>
      <c r="G176" s="68"/>
      <c r="H176" s="68"/>
      <c r="I176" s="68"/>
      <c r="J176" s="68"/>
      <c r="K176" s="68"/>
      <c r="L176" s="68"/>
      <c r="M176" s="70"/>
    </row>
    <row r="177" spans="2:13" s="47" customFormat="1" ht="33.75" customHeight="1">
      <c r="B177" s="164" t="s">
        <v>487</v>
      </c>
      <c r="C177" s="164" t="s">
        <v>222</v>
      </c>
      <c r="D177" s="62" t="s">
        <v>29</v>
      </c>
      <c r="E177" s="68">
        <v>0</v>
      </c>
      <c r="F177" s="68">
        <v>0</v>
      </c>
      <c r="G177" s="68">
        <v>0</v>
      </c>
      <c r="H177" s="68">
        <v>0</v>
      </c>
      <c r="I177" s="68">
        <v>0</v>
      </c>
      <c r="J177" s="68">
        <v>0</v>
      </c>
      <c r="K177" s="68">
        <v>0</v>
      </c>
      <c r="L177" s="68">
        <v>0</v>
      </c>
      <c r="M177" s="70"/>
    </row>
    <row r="178" spans="2:13" s="47" customFormat="1" ht="38.25" customHeight="1">
      <c r="B178" s="165"/>
      <c r="C178" s="165"/>
      <c r="D178" s="62" t="s">
        <v>30</v>
      </c>
      <c r="E178" s="68">
        <v>0</v>
      </c>
      <c r="F178" s="68">
        <v>0</v>
      </c>
      <c r="G178" s="68">
        <v>0</v>
      </c>
      <c r="H178" s="68">
        <v>0</v>
      </c>
      <c r="I178" s="68">
        <v>0</v>
      </c>
      <c r="J178" s="68">
        <v>0</v>
      </c>
      <c r="K178" s="68">
        <v>0</v>
      </c>
      <c r="L178" s="68">
        <v>0</v>
      </c>
      <c r="M178" s="70"/>
    </row>
    <row r="179" spans="2:13" s="47" customFormat="1" ht="68.25" customHeight="1">
      <c r="B179" s="166"/>
      <c r="C179" s="166"/>
      <c r="D179" s="62" t="s">
        <v>242</v>
      </c>
      <c r="E179" s="68"/>
      <c r="F179" s="68"/>
      <c r="G179" s="68"/>
      <c r="H179" s="68"/>
      <c r="I179" s="68"/>
      <c r="J179" s="68"/>
      <c r="K179" s="68"/>
      <c r="L179" s="68"/>
      <c r="M179" s="70"/>
    </row>
    <row r="180" spans="2:13" s="47" customFormat="1">
      <c r="B180" s="164" t="s">
        <v>500</v>
      </c>
      <c r="C180" s="164" t="s">
        <v>152</v>
      </c>
      <c r="D180" s="62" t="s">
        <v>29</v>
      </c>
      <c r="E180" s="68"/>
      <c r="F180" s="68">
        <v>0</v>
      </c>
      <c r="G180" s="68">
        <v>0</v>
      </c>
      <c r="H180" s="68">
        <v>0</v>
      </c>
      <c r="I180" s="68">
        <v>0</v>
      </c>
      <c r="J180" s="68">
        <v>0</v>
      </c>
      <c r="K180" s="68">
        <v>0</v>
      </c>
      <c r="L180" s="68">
        <v>0</v>
      </c>
      <c r="M180" s="70"/>
    </row>
    <row r="181" spans="2:13" s="47" customFormat="1">
      <c r="B181" s="165"/>
      <c r="C181" s="165"/>
      <c r="D181" s="62" t="s">
        <v>30</v>
      </c>
      <c r="E181" s="68"/>
      <c r="F181" s="68"/>
      <c r="G181" s="68"/>
      <c r="H181" s="68"/>
      <c r="I181" s="68"/>
      <c r="J181" s="68"/>
      <c r="K181" s="68"/>
      <c r="L181" s="68"/>
      <c r="M181" s="70"/>
    </row>
    <row r="182" spans="2:13" s="47" customFormat="1" ht="36">
      <c r="B182" s="166"/>
      <c r="C182" s="166"/>
      <c r="D182" s="62" t="s">
        <v>242</v>
      </c>
      <c r="E182" s="68"/>
      <c r="F182" s="68">
        <v>0</v>
      </c>
      <c r="G182" s="68">
        <v>0</v>
      </c>
      <c r="H182" s="68">
        <v>0</v>
      </c>
      <c r="I182" s="68">
        <v>0</v>
      </c>
      <c r="J182" s="68">
        <v>0</v>
      </c>
      <c r="K182" s="68">
        <v>0</v>
      </c>
      <c r="L182" s="68">
        <v>0</v>
      </c>
      <c r="M182" s="70"/>
    </row>
    <row r="183" spans="2:13" s="47" customFormat="1">
      <c r="B183" s="173" t="s">
        <v>223</v>
      </c>
      <c r="C183" s="170" t="s">
        <v>141</v>
      </c>
      <c r="D183" s="62" t="s">
        <v>29</v>
      </c>
      <c r="E183" s="69">
        <f t="shared" ref="E183:J183" si="14">E186+E189</f>
        <v>18142.39</v>
      </c>
      <c r="F183" s="69">
        <f t="shared" si="14"/>
        <v>18918.5</v>
      </c>
      <c r="G183" s="69">
        <f t="shared" si="14"/>
        <v>17877.060000000001</v>
      </c>
      <c r="H183" s="69">
        <f t="shared" si="14"/>
        <v>18144.170000000002</v>
      </c>
      <c r="I183" s="69">
        <f t="shared" si="14"/>
        <v>18144.170000000002</v>
      </c>
      <c r="J183" s="69">
        <f t="shared" si="14"/>
        <v>18144.170000000002</v>
      </c>
      <c r="K183" s="69">
        <f t="shared" ref="K183:L183" si="15">K186+K189</f>
        <v>18144.170000000002</v>
      </c>
      <c r="L183" s="69">
        <f t="shared" si="15"/>
        <v>18144.170000000002</v>
      </c>
      <c r="M183" s="70"/>
    </row>
    <row r="184" spans="2:13" s="47" customFormat="1">
      <c r="B184" s="174"/>
      <c r="C184" s="165"/>
      <c r="D184" s="62" t="s">
        <v>30</v>
      </c>
      <c r="E184" s="69"/>
      <c r="F184" s="69"/>
      <c r="G184" s="69"/>
      <c r="H184" s="69"/>
      <c r="I184" s="69"/>
      <c r="J184" s="69"/>
      <c r="K184" s="69"/>
      <c r="L184" s="69"/>
      <c r="M184" s="70"/>
    </row>
    <row r="185" spans="2:13" s="47" customFormat="1" ht="36">
      <c r="B185" s="174"/>
      <c r="C185" s="166"/>
      <c r="D185" s="62" t="s">
        <v>242</v>
      </c>
      <c r="E185" s="69">
        <v>18142.39</v>
      </c>
      <c r="F185" s="69"/>
      <c r="G185" s="69"/>
      <c r="H185" s="69"/>
      <c r="I185" s="69"/>
      <c r="J185" s="69"/>
      <c r="K185" s="69"/>
      <c r="L185" s="69"/>
      <c r="M185" s="70"/>
    </row>
    <row r="186" spans="2:13" s="47" customFormat="1">
      <c r="B186" s="164" t="s">
        <v>224</v>
      </c>
      <c r="C186" s="164" t="s">
        <v>143</v>
      </c>
      <c r="D186" s="62" t="s">
        <v>29</v>
      </c>
      <c r="E186" s="68">
        <f>E188</f>
        <v>16975.39</v>
      </c>
      <c r="F186" s="68">
        <v>17576.099999999999</v>
      </c>
      <c r="G186" s="68">
        <v>16521.240000000002</v>
      </c>
      <c r="H186" s="68">
        <v>16774.79</v>
      </c>
      <c r="I186" s="68">
        <v>16774.79</v>
      </c>
      <c r="J186" s="68">
        <v>16774.79</v>
      </c>
      <c r="K186" s="68">
        <v>16774.79</v>
      </c>
      <c r="L186" s="68">
        <v>16774.79</v>
      </c>
      <c r="M186" s="70"/>
    </row>
    <row r="187" spans="2:13" s="47" customFormat="1">
      <c r="B187" s="165"/>
      <c r="C187" s="165"/>
      <c r="D187" s="62" t="s">
        <v>30</v>
      </c>
      <c r="E187" s="68"/>
      <c r="F187" s="68"/>
      <c r="G187" s="68"/>
      <c r="H187" s="68"/>
      <c r="I187" s="68"/>
      <c r="J187" s="68"/>
      <c r="K187" s="68"/>
      <c r="L187" s="68"/>
      <c r="M187" s="70"/>
    </row>
    <row r="188" spans="2:13" s="47" customFormat="1" ht="36">
      <c r="B188" s="166"/>
      <c r="C188" s="166"/>
      <c r="D188" s="62" t="s">
        <v>242</v>
      </c>
      <c r="E188" s="68">
        <v>16975.39</v>
      </c>
      <c r="F188" s="68">
        <v>17576.099999999999</v>
      </c>
      <c r="G188" s="68">
        <v>16521.240000000002</v>
      </c>
      <c r="H188" s="68">
        <v>16774.79</v>
      </c>
      <c r="I188" s="68">
        <v>16774.79</v>
      </c>
      <c r="J188" s="68">
        <v>16774.79</v>
      </c>
      <c r="K188" s="68">
        <v>16774.79</v>
      </c>
      <c r="L188" s="68">
        <v>16774.79</v>
      </c>
      <c r="M188" s="70"/>
    </row>
    <row r="189" spans="2:13" s="47" customFormat="1">
      <c r="B189" s="164" t="s">
        <v>225</v>
      </c>
      <c r="C189" s="164" t="s">
        <v>226</v>
      </c>
      <c r="D189" s="62" t="s">
        <v>29</v>
      </c>
      <c r="E189" s="68">
        <v>1167</v>
      </c>
      <c r="F189" s="68">
        <v>1342.4</v>
      </c>
      <c r="G189" s="68">
        <v>1355.82</v>
      </c>
      <c r="H189" s="68">
        <v>1369.38</v>
      </c>
      <c r="I189" s="68">
        <v>1369.38</v>
      </c>
      <c r="J189" s="68">
        <v>1369.38</v>
      </c>
      <c r="K189" s="68">
        <v>1369.38</v>
      </c>
      <c r="L189" s="68">
        <v>1369.38</v>
      </c>
      <c r="M189" s="70"/>
    </row>
    <row r="190" spans="2:13" s="47" customFormat="1">
      <c r="B190" s="165"/>
      <c r="C190" s="165"/>
      <c r="D190" s="62" t="s">
        <v>30</v>
      </c>
      <c r="E190" s="68"/>
      <c r="F190" s="68"/>
      <c r="G190" s="68"/>
      <c r="H190" s="68"/>
      <c r="I190" s="68"/>
      <c r="J190" s="68"/>
      <c r="K190" s="68"/>
      <c r="L190" s="68"/>
      <c r="M190" s="70"/>
    </row>
    <row r="191" spans="2:13" s="47" customFormat="1" ht="36">
      <c r="B191" s="166"/>
      <c r="C191" s="166"/>
      <c r="D191" s="62" t="s">
        <v>242</v>
      </c>
      <c r="E191" s="68">
        <v>1167</v>
      </c>
      <c r="F191" s="68">
        <v>1342.4</v>
      </c>
      <c r="G191" s="68">
        <v>1355.82</v>
      </c>
      <c r="H191" s="68">
        <v>1369.38</v>
      </c>
      <c r="I191" s="68">
        <v>1369.38</v>
      </c>
      <c r="J191" s="68">
        <v>1369.38</v>
      </c>
      <c r="K191" s="68">
        <v>1369.38</v>
      </c>
      <c r="L191" s="68">
        <v>1369.38</v>
      </c>
      <c r="M191" s="70"/>
    </row>
    <row r="192" spans="2:13" s="47" customFormat="1">
      <c r="B192" s="164" t="s">
        <v>227</v>
      </c>
      <c r="C192" s="164" t="s">
        <v>147</v>
      </c>
      <c r="D192" s="62" t="s">
        <v>29</v>
      </c>
      <c r="E192" s="68">
        <v>0</v>
      </c>
      <c r="F192" s="68">
        <v>0</v>
      </c>
      <c r="G192" s="68">
        <v>0</v>
      </c>
      <c r="H192" s="68">
        <v>0</v>
      </c>
      <c r="I192" s="68">
        <v>0</v>
      </c>
      <c r="J192" s="68">
        <v>0</v>
      </c>
      <c r="K192" s="68">
        <v>0</v>
      </c>
      <c r="L192" s="68">
        <v>0</v>
      </c>
      <c r="M192" s="70"/>
    </row>
    <row r="193" spans="2:13" s="47" customFormat="1">
      <c r="B193" s="165"/>
      <c r="C193" s="165"/>
      <c r="D193" s="62" t="s">
        <v>30</v>
      </c>
      <c r="E193" s="68"/>
      <c r="F193" s="68"/>
      <c r="G193" s="68"/>
      <c r="H193" s="68"/>
      <c r="I193" s="68"/>
      <c r="J193" s="68"/>
      <c r="K193" s="68"/>
      <c r="L193" s="68"/>
      <c r="M193" s="70"/>
    </row>
    <row r="194" spans="2:13" s="47" customFormat="1" ht="36">
      <c r="B194" s="166"/>
      <c r="C194" s="166"/>
      <c r="D194" s="62" t="s">
        <v>242</v>
      </c>
      <c r="E194" s="68">
        <v>0</v>
      </c>
      <c r="F194" s="68">
        <v>0</v>
      </c>
      <c r="G194" s="68">
        <v>0</v>
      </c>
      <c r="H194" s="68">
        <v>0</v>
      </c>
      <c r="I194" s="68">
        <v>0</v>
      </c>
      <c r="J194" s="68">
        <v>0</v>
      </c>
      <c r="K194" s="68">
        <v>0</v>
      </c>
      <c r="L194" s="68">
        <v>0</v>
      </c>
      <c r="M194" s="70"/>
    </row>
    <row r="195" spans="2:13">
      <c r="E195" s="72"/>
      <c r="F195" s="72"/>
      <c r="G195" s="72"/>
      <c r="H195" s="72"/>
      <c r="I195" s="72"/>
      <c r="J195" s="72"/>
      <c r="K195" s="72"/>
      <c r="L195" s="72"/>
    </row>
  </sheetData>
  <mergeCells count="126">
    <mergeCell ref="C35:C37"/>
    <mergeCell ref="B50:B52"/>
    <mergeCell ref="B153:B155"/>
    <mergeCell ref="C153:C155"/>
    <mergeCell ref="C150:C152"/>
    <mergeCell ref="B150:B152"/>
    <mergeCell ref="B147:B149"/>
    <mergeCell ref="C147:C149"/>
    <mergeCell ref="C62:C64"/>
    <mergeCell ref="B72:B74"/>
    <mergeCell ref="C72:C74"/>
    <mergeCell ref="B75:B77"/>
    <mergeCell ref="C75:C77"/>
    <mergeCell ref="B78:B80"/>
    <mergeCell ref="C78:C80"/>
    <mergeCell ref="B66:B68"/>
    <mergeCell ref="C66:C68"/>
    <mergeCell ref="B69:B71"/>
    <mergeCell ref="C69:C71"/>
    <mergeCell ref="B90:B92"/>
    <mergeCell ref="C90:C92"/>
    <mergeCell ref="B93:B95"/>
    <mergeCell ref="C93:C95"/>
    <mergeCell ref="B62:B65"/>
    <mergeCell ref="B53:B55"/>
    <mergeCell ref="C53:C55"/>
    <mergeCell ref="B56:B58"/>
    <mergeCell ref="C56:C58"/>
    <mergeCell ref="B59:B61"/>
    <mergeCell ref="C59:C61"/>
    <mergeCell ref="B44:B46"/>
    <mergeCell ref="C44:C46"/>
    <mergeCell ref="B47:B49"/>
    <mergeCell ref="C47:C49"/>
    <mergeCell ref="C50:C52"/>
    <mergeCell ref="B38:B40"/>
    <mergeCell ref="C38:C40"/>
    <mergeCell ref="B41:B43"/>
    <mergeCell ref="D6:D7"/>
    <mergeCell ref="B9:B13"/>
    <mergeCell ref="C9:C13"/>
    <mergeCell ref="B17:B19"/>
    <mergeCell ref="C6:C7"/>
    <mergeCell ref="B6:B7"/>
    <mergeCell ref="B14:B16"/>
    <mergeCell ref="C14:C16"/>
    <mergeCell ref="C17:C19"/>
    <mergeCell ref="C41:C43"/>
    <mergeCell ref="B32:B34"/>
    <mergeCell ref="C32:C34"/>
    <mergeCell ref="C23:C25"/>
    <mergeCell ref="B29:B31"/>
    <mergeCell ref="B20:B22"/>
    <mergeCell ref="C20:C22"/>
    <mergeCell ref="B23:B25"/>
    <mergeCell ref="C29:C31"/>
    <mergeCell ref="B26:B28"/>
    <mergeCell ref="C26:C28"/>
    <mergeCell ref="B35:B37"/>
    <mergeCell ref="C81:C83"/>
    <mergeCell ref="B84:B86"/>
    <mergeCell ref="C84:C86"/>
    <mergeCell ref="B87:B89"/>
    <mergeCell ref="C87:C89"/>
    <mergeCell ref="B81:B83"/>
    <mergeCell ref="C114:C116"/>
    <mergeCell ref="B99:B101"/>
    <mergeCell ref="C99:C101"/>
    <mergeCell ref="B102:B104"/>
    <mergeCell ref="C102:C104"/>
    <mergeCell ref="B105:B107"/>
    <mergeCell ref="C105:C107"/>
    <mergeCell ref="C108:C110"/>
    <mergeCell ref="B111:B113"/>
    <mergeCell ref="C111:C113"/>
    <mergeCell ref="B114:B116"/>
    <mergeCell ref="B96:B98"/>
    <mergeCell ref="C96:C98"/>
    <mergeCell ref="B108:B110"/>
    <mergeCell ref="B156:B158"/>
    <mergeCell ref="C156:C158"/>
    <mergeCell ref="B159:B161"/>
    <mergeCell ref="C159:C161"/>
    <mergeCell ref="B126:B128"/>
    <mergeCell ref="C126:C128"/>
    <mergeCell ref="B129:B131"/>
    <mergeCell ref="C129:C131"/>
    <mergeCell ref="B117:B119"/>
    <mergeCell ref="C117:C119"/>
    <mergeCell ref="B120:B122"/>
    <mergeCell ref="C120:C122"/>
    <mergeCell ref="B123:B125"/>
    <mergeCell ref="C123:C125"/>
    <mergeCell ref="C174:C176"/>
    <mergeCell ref="B177:B179"/>
    <mergeCell ref="C177:C179"/>
    <mergeCell ref="B162:B164"/>
    <mergeCell ref="C162:C164"/>
    <mergeCell ref="B165:B167"/>
    <mergeCell ref="C165:C167"/>
    <mergeCell ref="B168:B170"/>
    <mergeCell ref="C168:C170"/>
    <mergeCell ref="B4:L4"/>
    <mergeCell ref="B192:B194"/>
    <mergeCell ref="C192:C194"/>
    <mergeCell ref="B132:B134"/>
    <mergeCell ref="C132:C134"/>
    <mergeCell ref="B135:B137"/>
    <mergeCell ref="C135:C137"/>
    <mergeCell ref="B138:B140"/>
    <mergeCell ref="C138:C140"/>
    <mergeCell ref="B141:B143"/>
    <mergeCell ref="C141:C143"/>
    <mergeCell ref="B144:B146"/>
    <mergeCell ref="C144:C146"/>
    <mergeCell ref="B186:B188"/>
    <mergeCell ref="C186:C188"/>
    <mergeCell ref="B189:B191"/>
    <mergeCell ref="C189:C191"/>
    <mergeCell ref="B180:B182"/>
    <mergeCell ref="C180:C182"/>
    <mergeCell ref="B183:B185"/>
    <mergeCell ref="C183:C185"/>
    <mergeCell ref="B171:B173"/>
    <mergeCell ref="C171:C173"/>
    <mergeCell ref="B174:B176"/>
  </mergeCells>
  <phoneticPr fontId="21" type="noConversion"/>
  <pageMargins left="0.39370078740157483" right="0.39370078740157483" top="0.55118110236220474" bottom="0.55118110236220474" header="0" footer="0"/>
  <pageSetup paperSize="9" scale="48" firstPageNumber="163" orientation="landscape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L514"/>
  <sheetViews>
    <sheetView tabSelected="1" view="pageBreakPreview" topLeftCell="A159" zoomScale="85" zoomScaleSheetLayoutView="85" workbookViewId="0">
      <selection activeCell="D28" sqref="D28"/>
    </sheetView>
  </sheetViews>
  <sheetFormatPr defaultRowHeight="13.2"/>
  <cols>
    <col min="1" max="1" width="24.44140625" customWidth="1"/>
    <col min="2" max="2" width="27" customWidth="1"/>
    <col min="3" max="3" width="19.109375" customWidth="1"/>
    <col min="4" max="4" width="15.109375" customWidth="1"/>
    <col min="5" max="6" width="15.6640625" customWidth="1"/>
    <col min="7" max="10" width="15.88671875" customWidth="1"/>
    <col min="11" max="11" width="13.5546875" customWidth="1"/>
    <col min="12" max="12" width="14.5546875" customWidth="1"/>
  </cols>
  <sheetData>
    <row r="1" spans="1:12" ht="15.6"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5.6">
      <c r="B2" s="1"/>
      <c r="C2" s="1"/>
      <c r="D2" s="1"/>
      <c r="E2" s="1"/>
      <c r="F2" s="1"/>
      <c r="K2" s="23" t="s">
        <v>28</v>
      </c>
    </row>
    <row r="3" spans="1:12" ht="15.6">
      <c r="A3" s="6"/>
      <c r="B3" s="10"/>
      <c r="C3" s="11"/>
      <c r="D3" s="11"/>
      <c r="E3" s="11"/>
      <c r="F3" s="11"/>
      <c r="G3" s="11"/>
      <c r="H3" s="11"/>
      <c r="I3" s="11"/>
      <c r="J3" s="11"/>
      <c r="K3" s="1"/>
    </row>
    <row r="4" spans="1:12" s="3" customFormat="1" ht="46.8">
      <c r="A4" s="22" t="s">
        <v>504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2">
      <c r="A5" s="5"/>
      <c r="B5" s="7"/>
      <c r="C5" s="4"/>
      <c r="D5" s="4"/>
      <c r="E5" s="4"/>
      <c r="F5" s="4"/>
      <c r="G5" s="4"/>
      <c r="H5" s="4"/>
      <c r="I5" s="4"/>
      <c r="J5" s="4"/>
      <c r="K5" s="4"/>
    </row>
    <row r="6" spans="1:12" s="19" customFormat="1" ht="45" customHeight="1">
      <c r="A6" s="217" t="s">
        <v>8</v>
      </c>
      <c r="B6" s="216" t="s">
        <v>25</v>
      </c>
      <c r="C6" s="160" t="s">
        <v>15</v>
      </c>
      <c r="D6" s="21" t="s">
        <v>45</v>
      </c>
      <c r="E6" s="21"/>
      <c r="F6" s="77"/>
      <c r="G6" s="21"/>
      <c r="H6" s="77"/>
      <c r="I6" s="77"/>
      <c r="J6" s="77"/>
      <c r="K6" s="21"/>
    </row>
    <row r="7" spans="1:12" s="3" customFormat="1" ht="46.8">
      <c r="A7" s="217"/>
      <c r="B7" s="216"/>
      <c r="C7" s="160"/>
      <c r="D7" s="24" t="s">
        <v>51</v>
      </c>
      <c r="E7" s="24" t="s">
        <v>52</v>
      </c>
      <c r="F7" s="24" t="s">
        <v>232</v>
      </c>
      <c r="G7" s="92" t="s">
        <v>233</v>
      </c>
      <c r="H7" s="88" t="s">
        <v>234</v>
      </c>
      <c r="I7" s="92" t="s">
        <v>235</v>
      </c>
      <c r="J7" s="92" t="s">
        <v>236</v>
      </c>
      <c r="K7" s="91" t="s">
        <v>237</v>
      </c>
    </row>
    <row r="8" spans="1:12" s="9" customFormat="1" ht="15.75" customHeight="1">
      <c r="A8" s="30">
        <v>1</v>
      </c>
      <c r="B8" s="30">
        <v>2</v>
      </c>
      <c r="C8" s="30">
        <v>3</v>
      </c>
      <c r="D8" s="30">
        <v>4</v>
      </c>
      <c r="E8" s="30">
        <v>5</v>
      </c>
      <c r="F8" s="86"/>
      <c r="G8" s="30">
        <v>6</v>
      </c>
      <c r="H8" s="86"/>
      <c r="I8" s="86"/>
      <c r="J8" s="87"/>
      <c r="K8" s="30">
        <v>7</v>
      </c>
    </row>
    <row r="9" spans="1:12" s="3" customFormat="1" ht="15.6">
      <c r="A9" s="212" t="s">
        <v>26</v>
      </c>
      <c r="B9" s="214" t="s">
        <v>49</v>
      </c>
      <c r="C9" s="93" t="s">
        <v>14</v>
      </c>
      <c r="D9" s="128">
        <f>D10+D11+D12</f>
        <v>209091.995</v>
      </c>
      <c r="E9" s="129">
        <f>E10+E11+E12</f>
        <v>135961.42000000001</v>
      </c>
      <c r="F9" s="129">
        <f>F10+F11+F12</f>
        <v>117358.83</v>
      </c>
      <c r="G9" s="129">
        <f t="shared" ref="G9" si="0">G10+G11+G12</f>
        <v>148460.57</v>
      </c>
      <c r="H9" s="129">
        <f t="shared" ref="H9:K9" si="1">H10+H11+H12</f>
        <v>148460.57</v>
      </c>
      <c r="I9" s="129">
        <f t="shared" si="1"/>
        <v>148460.57</v>
      </c>
      <c r="J9" s="129">
        <f t="shared" si="1"/>
        <v>148460.57</v>
      </c>
      <c r="K9" s="129">
        <f t="shared" si="1"/>
        <v>148460.57</v>
      </c>
      <c r="L9" s="139"/>
    </row>
    <row r="10" spans="1:12" s="3" customFormat="1" ht="26.4">
      <c r="A10" s="212"/>
      <c r="B10" s="214"/>
      <c r="C10" s="94" t="s">
        <v>16</v>
      </c>
      <c r="D10" s="136">
        <f>D18+D109+D235+D263</f>
        <v>26412.69</v>
      </c>
      <c r="E10" s="136">
        <f>E18+E109+E235+E263</f>
        <v>165.25</v>
      </c>
      <c r="F10" s="136">
        <f t="shared" ref="F10" si="2">F18+F109+F235+F263</f>
        <v>1277.4000000000001</v>
      </c>
      <c r="G10" s="136">
        <f t="shared" ref="G10" si="3">G18+G109+G235+G263</f>
        <v>881.73</v>
      </c>
      <c r="H10" s="136">
        <f t="shared" ref="H10:K10" si="4">H18+H109+H235+H263</f>
        <v>881.73</v>
      </c>
      <c r="I10" s="136">
        <f t="shared" si="4"/>
        <v>881.73</v>
      </c>
      <c r="J10" s="136">
        <f t="shared" si="4"/>
        <v>881.73</v>
      </c>
      <c r="K10" s="136">
        <f t="shared" si="4"/>
        <v>881.73</v>
      </c>
      <c r="L10" s="139"/>
    </row>
    <row r="11" spans="1:12" s="3" customFormat="1" ht="15.6">
      <c r="A11" s="212"/>
      <c r="B11" s="214"/>
      <c r="C11" s="95" t="s">
        <v>11</v>
      </c>
      <c r="D11" s="130">
        <f>D19+D110+D236+D264+D320+D362+D439</f>
        <v>70018.73000000001</v>
      </c>
      <c r="E11" s="130">
        <f t="shared" ref="E11:F11" si="5">E19+E110+E236+E264+E320+E362+E439</f>
        <v>733.63</v>
      </c>
      <c r="F11" s="130">
        <f t="shared" si="5"/>
        <v>733.63</v>
      </c>
      <c r="G11" s="130">
        <f>G362+G439</f>
        <v>24746.83</v>
      </c>
      <c r="H11" s="130">
        <f t="shared" ref="H11:K11" si="6">H362+H439</f>
        <v>24746.83</v>
      </c>
      <c r="I11" s="130">
        <f t="shared" si="6"/>
        <v>24746.83</v>
      </c>
      <c r="J11" s="130">
        <f t="shared" si="6"/>
        <v>24746.83</v>
      </c>
      <c r="K11" s="130">
        <f t="shared" si="6"/>
        <v>24746.83</v>
      </c>
      <c r="L11" s="139"/>
    </row>
    <row r="12" spans="1:12" ht="15.6">
      <c r="A12" s="212"/>
      <c r="B12" s="214"/>
      <c r="C12" s="95" t="s">
        <v>12</v>
      </c>
      <c r="D12" s="130">
        <f>D20+D111+D237+D265+D321+D363+D440</f>
        <v>112660.575</v>
      </c>
      <c r="E12" s="130">
        <f>E20+E111+E237+E265+E321+E363+E440</f>
        <v>135062.54</v>
      </c>
      <c r="F12" s="130">
        <f>F20+F111+F237+F265+F363+F440</f>
        <v>115347.8</v>
      </c>
      <c r="G12" s="130">
        <f>G20+G111+G237+G265+G363+G440</f>
        <v>122832.01</v>
      </c>
      <c r="H12" s="130">
        <f t="shared" ref="H12:K12" si="7">H20+H111+H237+H265+H363+H440</f>
        <v>122832.01</v>
      </c>
      <c r="I12" s="130">
        <f t="shared" si="7"/>
        <v>122832.01</v>
      </c>
      <c r="J12" s="130">
        <f t="shared" si="7"/>
        <v>122832.01</v>
      </c>
      <c r="K12" s="130">
        <f t="shared" si="7"/>
        <v>122832.01</v>
      </c>
      <c r="L12" s="140"/>
    </row>
    <row r="13" spans="1:12" ht="26.4">
      <c r="A13" s="212"/>
      <c r="B13" s="214"/>
      <c r="C13" s="96" t="s">
        <v>46</v>
      </c>
      <c r="D13" s="130"/>
      <c r="E13" s="130"/>
      <c r="F13" s="130"/>
      <c r="G13" s="130"/>
      <c r="H13" s="130"/>
      <c r="I13" s="130"/>
      <c r="J13" s="130"/>
      <c r="K13" s="130"/>
    </row>
    <row r="14" spans="1:12" s="3" customFormat="1" ht="15.6">
      <c r="A14" s="212"/>
      <c r="B14" s="214"/>
      <c r="C14" s="95" t="s">
        <v>238</v>
      </c>
      <c r="D14" s="131"/>
      <c r="E14" s="132"/>
      <c r="F14" s="132"/>
      <c r="G14" s="132"/>
      <c r="H14" s="132"/>
      <c r="I14" s="132"/>
      <c r="J14" s="132"/>
      <c r="K14" s="132"/>
    </row>
    <row r="15" spans="1:12" s="3" customFormat="1" ht="15.6">
      <c r="A15" s="213"/>
      <c r="B15" s="215"/>
      <c r="C15" s="95" t="s">
        <v>17</v>
      </c>
      <c r="D15" s="130"/>
      <c r="E15" s="130"/>
      <c r="F15" s="130"/>
      <c r="G15" s="130"/>
      <c r="H15" s="130"/>
      <c r="I15" s="130"/>
      <c r="J15" s="130"/>
      <c r="K15" s="130"/>
    </row>
    <row r="16" spans="1:12" s="3" customFormat="1" ht="15.6">
      <c r="A16" s="76" t="s">
        <v>0</v>
      </c>
      <c r="B16" s="31"/>
      <c r="C16" s="15"/>
      <c r="D16" s="133"/>
      <c r="E16" s="133"/>
      <c r="F16" s="133"/>
      <c r="G16" s="133"/>
      <c r="H16" s="133"/>
      <c r="I16" s="133"/>
      <c r="J16" s="133"/>
      <c r="K16" s="133"/>
    </row>
    <row r="17" spans="1:12" s="3" customFormat="1" ht="15.6">
      <c r="A17" s="209" t="s">
        <v>19</v>
      </c>
      <c r="B17" s="191" t="s">
        <v>50</v>
      </c>
      <c r="C17" s="93" t="s">
        <v>14</v>
      </c>
      <c r="D17" s="134">
        <f>D18+D19+D20</f>
        <v>28633.014999999999</v>
      </c>
      <c r="E17" s="134">
        <f>E18+E20+E19</f>
        <v>29376.28</v>
      </c>
      <c r="F17" s="134">
        <f t="shared" ref="F17" si="8">F18+F20+F19</f>
        <v>24775.95</v>
      </c>
      <c r="G17" s="134">
        <f t="shared" ref="G17" si="9">G18+G20+G19</f>
        <v>25803.68</v>
      </c>
      <c r="H17" s="134">
        <f t="shared" ref="H17:K17" si="10">H18+H20+H19</f>
        <v>25803.68</v>
      </c>
      <c r="I17" s="134">
        <f t="shared" si="10"/>
        <v>25803.68</v>
      </c>
      <c r="J17" s="134">
        <f t="shared" si="10"/>
        <v>25803.68</v>
      </c>
      <c r="K17" s="134">
        <f t="shared" si="10"/>
        <v>25803.68</v>
      </c>
      <c r="L17" s="89"/>
    </row>
    <row r="18" spans="1:12" ht="26.4">
      <c r="A18" s="210"/>
      <c r="B18" s="192"/>
      <c r="C18" s="94" t="s">
        <v>16</v>
      </c>
      <c r="D18" s="134">
        <f>D40+D102</f>
        <v>1512</v>
      </c>
      <c r="E18" s="134"/>
      <c r="F18" s="134">
        <f>F39</f>
        <v>1111.9000000000001</v>
      </c>
      <c r="G18" s="134">
        <f>G39</f>
        <v>711.28</v>
      </c>
      <c r="H18" s="134">
        <f t="shared" ref="H18:K18" si="11">H39</f>
        <v>711.28</v>
      </c>
      <c r="I18" s="134">
        <f t="shared" si="11"/>
        <v>711.28</v>
      </c>
      <c r="J18" s="134">
        <f t="shared" si="11"/>
        <v>711.28</v>
      </c>
      <c r="K18" s="134">
        <f t="shared" si="11"/>
        <v>711.28</v>
      </c>
    </row>
    <row r="19" spans="1:12" ht="15.6">
      <c r="A19" s="210"/>
      <c r="B19" s="192"/>
      <c r="C19" s="95" t="s">
        <v>11</v>
      </c>
      <c r="D19" s="134">
        <f>D27+D41+D103</f>
        <v>2561.4299999999998</v>
      </c>
      <c r="E19" s="134"/>
      <c r="F19" s="134"/>
      <c r="G19" s="134"/>
      <c r="H19" s="134"/>
      <c r="I19" s="134"/>
      <c r="J19" s="134"/>
      <c r="K19" s="134"/>
    </row>
    <row r="20" spans="1:12" ht="15.6">
      <c r="A20" s="210"/>
      <c r="B20" s="192"/>
      <c r="C20" s="95" t="s">
        <v>12</v>
      </c>
      <c r="D20" s="134">
        <f>D28+D42+D104</f>
        <v>24559.584999999999</v>
      </c>
      <c r="E20" s="134">
        <f>E28</f>
        <v>29376.28</v>
      </c>
      <c r="F20" s="134">
        <f>F28</f>
        <v>23664.05</v>
      </c>
      <c r="G20" s="134">
        <f t="shared" ref="G20" si="12">G28</f>
        <v>25092.400000000001</v>
      </c>
      <c r="H20" s="134">
        <f t="shared" ref="H20:K20" si="13">H28</f>
        <v>25092.400000000001</v>
      </c>
      <c r="I20" s="134">
        <f t="shared" si="13"/>
        <v>25092.400000000001</v>
      </c>
      <c r="J20" s="134">
        <f t="shared" si="13"/>
        <v>25092.400000000001</v>
      </c>
      <c r="K20" s="134">
        <f t="shared" si="13"/>
        <v>25092.400000000001</v>
      </c>
    </row>
    <row r="21" spans="1:12" ht="17.25" customHeight="1">
      <c r="A21" s="210"/>
      <c r="B21" s="192"/>
      <c r="C21" s="96" t="s">
        <v>46</v>
      </c>
      <c r="D21" s="134"/>
      <c r="E21" s="130"/>
      <c r="F21" s="130"/>
      <c r="G21" s="130"/>
      <c r="H21" s="130"/>
      <c r="I21" s="130"/>
      <c r="J21" s="130"/>
      <c r="K21" s="130"/>
    </row>
    <row r="22" spans="1:12" ht="15.6">
      <c r="A22" s="210"/>
      <c r="B22" s="192"/>
      <c r="C22" s="95" t="s">
        <v>13</v>
      </c>
      <c r="D22" s="134"/>
      <c r="E22" s="130"/>
      <c r="F22" s="130"/>
      <c r="G22" s="130"/>
      <c r="H22" s="130"/>
      <c r="I22" s="130"/>
      <c r="J22" s="130"/>
      <c r="K22" s="130"/>
    </row>
    <row r="23" spans="1:12" ht="15.6">
      <c r="A23" s="211"/>
      <c r="B23" s="193"/>
      <c r="C23" s="95" t="s">
        <v>17</v>
      </c>
      <c r="D23" s="134"/>
      <c r="E23" s="130"/>
      <c r="F23" s="130"/>
      <c r="G23" s="130"/>
      <c r="H23" s="130"/>
      <c r="I23" s="130"/>
      <c r="J23" s="130"/>
      <c r="K23" s="130"/>
    </row>
    <row r="24" spans="1:12" ht="15.6">
      <c r="A24" s="76" t="s">
        <v>0</v>
      </c>
      <c r="B24" s="46"/>
      <c r="C24" s="17"/>
      <c r="D24" s="135"/>
      <c r="E24" s="133"/>
      <c r="F24" s="133"/>
      <c r="G24" s="133"/>
      <c r="H24" s="133"/>
      <c r="I24" s="133"/>
      <c r="J24" s="133"/>
      <c r="K24" s="133"/>
    </row>
    <row r="25" spans="1:12" ht="15.6">
      <c r="A25" s="207" t="s">
        <v>41</v>
      </c>
      <c r="B25" s="208" t="s">
        <v>53</v>
      </c>
      <c r="C25" s="20" t="s">
        <v>14</v>
      </c>
      <c r="D25" s="135">
        <f>D27+D28</f>
        <v>26878.36</v>
      </c>
      <c r="E25" s="135">
        <f>E26+E27+E28</f>
        <v>29376.28</v>
      </c>
      <c r="F25" s="135">
        <v>23664.05</v>
      </c>
      <c r="G25" s="135">
        <v>25092.400000000001</v>
      </c>
      <c r="H25" s="135">
        <v>25092.400000000001</v>
      </c>
      <c r="I25" s="135">
        <v>25092.400000000001</v>
      </c>
      <c r="J25" s="135">
        <v>25092.400000000001</v>
      </c>
      <c r="K25" s="135">
        <v>25092.400000000001</v>
      </c>
    </row>
    <row r="26" spans="1:12" ht="15.6">
      <c r="A26" s="207"/>
      <c r="B26" s="208"/>
      <c r="C26" s="14" t="s">
        <v>16</v>
      </c>
      <c r="D26" s="135"/>
      <c r="E26" s="133"/>
      <c r="F26" s="133"/>
      <c r="G26" s="133"/>
      <c r="H26" s="133"/>
      <c r="I26" s="133"/>
      <c r="J26" s="133"/>
      <c r="K26" s="133"/>
    </row>
    <row r="27" spans="1:12" ht="15.6">
      <c r="A27" s="207"/>
      <c r="B27" s="208"/>
      <c r="C27" s="15" t="s">
        <v>11</v>
      </c>
      <c r="D27" s="135">
        <v>2322.41</v>
      </c>
      <c r="E27" s="133"/>
      <c r="F27" s="133"/>
      <c r="G27" s="133"/>
      <c r="H27" s="133"/>
      <c r="I27" s="133"/>
      <c r="J27" s="133"/>
      <c r="K27" s="133"/>
    </row>
    <row r="28" spans="1:12" ht="15.6">
      <c r="A28" s="207"/>
      <c r="B28" s="208"/>
      <c r="C28" s="15" t="s">
        <v>12</v>
      </c>
      <c r="D28" s="135">
        <v>24555.95</v>
      </c>
      <c r="E28" s="133">
        <v>29376.28</v>
      </c>
      <c r="F28" s="133">
        <v>23664.05</v>
      </c>
      <c r="G28" s="133">
        <v>25092.400000000001</v>
      </c>
      <c r="H28" s="133">
        <v>25092.400000000001</v>
      </c>
      <c r="I28" s="133">
        <v>25092.400000000001</v>
      </c>
      <c r="J28" s="133">
        <v>25092.400000000001</v>
      </c>
      <c r="K28" s="133">
        <v>25092.400000000001</v>
      </c>
    </row>
    <row r="29" spans="1:12" ht="26.4">
      <c r="A29" s="207"/>
      <c r="B29" s="208"/>
      <c r="C29" s="16" t="s">
        <v>46</v>
      </c>
      <c r="D29" s="135"/>
      <c r="E29" s="133"/>
      <c r="F29" s="133"/>
      <c r="G29" s="133"/>
      <c r="H29" s="133"/>
      <c r="I29" s="133"/>
      <c r="J29" s="133"/>
      <c r="K29" s="133"/>
    </row>
    <row r="30" spans="1:12" ht="15.6">
      <c r="A30" s="207"/>
      <c r="B30" s="208"/>
      <c r="C30" s="15" t="s">
        <v>13</v>
      </c>
      <c r="D30" s="135"/>
      <c r="E30" s="133"/>
      <c r="F30" s="133"/>
      <c r="G30" s="133"/>
      <c r="H30" s="133"/>
      <c r="I30" s="133"/>
      <c r="J30" s="133"/>
      <c r="K30" s="133"/>
    </row>
    <row r="31" spans="1:12" ht="14.25" customHeight="1">
      <c r="A31" s="207"/>
      <c r="B31" s="208"/>
      <c r="C31" s="15" t="s">
        <v>17</v>
      </c>
      <c r="D31" s="135"/>
      <c r="E31" s="133"/>
      <c r="F31" s="133"/>
      <c r="G31" s="133"/>
      <c r="H31" s="133"/>
      <c r="I31" s="133"/>
      <c r="J31" s="133"/>
      <c r="K31" s="133"/>
    </row>
    <row r="32" spans="1:12" ht="15.6" hidden="1">
      <c r="A32" s="207"/>
      <c r="B32" s="208"/>
      <c r="C32" s="20"/>
      <c r="D32" s="135"/>
      <c r="E32" s="133"/>
      <c r="F32" s="133"/>
      <c r="G32" s="133"/>
      <c r="H32" s="133"/>
      <c r="I32" s="133"/>
      <c r="J32" s="133"/>
      <c r="K32" s="133"/>
    </row>
    <row r="33" spans="1:11" ht="15.6" hidden="1">
      <c r="A33" s="207"/>
      <c r="B33" s="208"/>
      <c r="C33" s="14"/>
      <c r="D33" s="135"/>
      <c r="E33" s="133"/>
      <c r="F33" s="133"/>
      <c r="G33" s="133"/>
      <c r="H33" s="133"/>
      <c r="I33" s="133"/>
      <c r="J33" s="133"/>
      <c r="K33" s="133"/>
    </row>
    <row r="34" spans="1:11" ht="15.6" hidden="1">
      <c r="A34" s="207"/>
      <c r="B34" s="208"/>
      <c r="C34" s="15"/>
      <c r="D34" s="135"/>
      <c r="E34" s="133"/>
      <c r="F34" s="133"/>
      <c r="G34" s="133"/>
      <c r="H34" s="133"/>
      <c r="I34" s="133"/>
      <c r="J34" s="133"/>
      <c r="K34" s="133"/>
    </row>
    <row r="35" spans="1:11" ht="15.6" hidden="1">
      <c r="A35" s="207"/>
      <c r="B35" s="208"/>
      <c r="C35" s="15"/>
      <c r="D35" s="135"/>
      <c r="E35" s="133"/>
      <c r="F35" s="133"/>
      <c r="G35" s="133"/>
      <c r="H35" s="133"/>
      <c r="I35" s="133"/>
      <c r="J35" s="133"/>
      <c r="K35" s="133"/>
    </row>
    <row r="36" spans="1:11" ht="15.6" hidden="1">
      <c r="A36" s="207"/>
      <c r="B36" s="208"/>
      <c r="C36" s="16"/>
      <c r="D36" s="135"/>
      <c r="E36" s="133"/>
      <c r="F36" s="133"/>
      <c r="G36" s="133"/>
      <c r="H36" s="133"/>
      <c r="I36" s="133"/>
      <c r="J36" s="133"/>
      <c r="K36" s="133"/>
    </row>
    <row r="37" spans="1:11" ht="15.6" hidden="1">
      <c r="A37" s="207"/>
      <c r="B37" s="208"/>
      <c r="C37" s="15"/>
      <c r="D37" s="135"/>
      <c r="E37" s="133"/>
      <c r="F37" s="133"/>
      <c r="G37" s="133"/>
      <c r="H37" s="133"/>
      <c r="I37" s="133"/>
      <c r="J37" s="133"/>
      <c r="K37" s="133"/>
    </row>
    <row r="38" spans="1:11" ht="15.6" hidden="1">
      <c r="A38" s="207"/>
      <c r="B38" s="208"/>
      <c r="C38" s="15"/>
      <c r="D38" s="135"/>
      <c r="E38" s="133"/>
      <c r="F38" s="133"/>
      <c r="G38" s="133"/>
      <c r="H38" s="133"/>
      <c r="I38" s="133"/>
      <c r="J38" s="133"/>
      <c r="K38" s="133"/>
    </row>
    <row r="39" spans="1:11" ht="15.6">
      <c r="A39" s="207" t="s">
        <v>44</v>
      </c>
      <c r="B39" s="208" t="s">
        <v>54</v>
      </c>
      <c r="C39" s="20" t="s">
        <v>14</v>
      </c>
      <c r="D39" s="135">
        <f>D40+D41+D42</f>
        <v>1703.62</v>
      </c>
      <c r="E39" s="133"/>
      <c r="F39" s="133">
        <v>1111.9000000000001</v>
      </c>
      <c r="G39" s="133">
        <v>711.28</v>
      </c>
      <c r="H39" s="133">
        <v>711.28</v>
      </c>
      <c r="I39" s="133">
        <v>711.28</v>
      </c>
      <c r="J39" s="133">
        <v>711.28</v>
      </c>
      <c r="K39" s="133">
        <v>711.28</v>
      </c>
    </row>
    <row r="40" spans="1:11" ht="15.6">
      <c r="A40" s="207"/>
      <c r="B40" s="208"/>
      <c r="C40" s="14" t="s">
        <v>16</v>
      </c>
      <c r="D40" s="135">
        <v>1462</v>
      </c>
      <c r="E40" s="133"/>
      <c r="F40" s="133">
        <v>1111.9000000000001</v>
      </c>
      <c r="G40" s="133">
        <v>711.28</v>
      </c>
      <c r="H40" s="133">
        <v>711.28</v>
      </c>
      <c r="I40" s="133">
        <v>711.28</v>
      </c>
      <c r="J40" s="133">
        <v>711.28</v>
      </c>
      <c r="K40" s="133">
        <v>711.28</v>
      </c>
    </row>
    <row r="41" spans="1:11" ht="15.6">
      <c r="A41" s="207"/>
      <c r="B41" s="208"/>
      <c r="C41" s="15" t="s">
        <v>11</v>
      </c>
      <c r="D41" s="135">
        <v>238</v>
      </c>
      <c r="E41" s="133"/>
      <c r="F41" s="133"/>
      <c r="G41" s="133"/>
      <c r="H41" s="133"/>
      <c r="I41" s="133"/>
      <c r="J41" s="133"/>
      <c r="K41" s="133"/>
    </row>
    <row r="42" spans="1:11" ht="15.6">
      <c r="A42" s="207"/>
      <c r="B42" s="208"/>
      <c r="C42" s="15" t="s">
        <v>12</v>
      </c>
      <c r="D42" s="135">
        <v>3.62</v>
      </c>
      <c r="E42" s="133"/>
      <c r="F42" s="133"/>
      <c r="G42" s="133"/>
      <c r="H42" s="133"/>
      <c r="I42" s="133"/>
      <c r="J42" s="133"/>
      <c r="K42" s="133"/>
    </row>
    <row r="43" spans="1:11" ht="26.4">
      <c r="A43" s="207"/>
      <c r="B43" s="208"/>
      <c r="C43" s="16" t="s">
        <v>46</v>
      </c>
      <c r="D43" s="135"/>
      <c r="E43" s="133"/>
      <c r="F43" s="133"/>
      <c r="G43" s="133"/>
      <c r="H43" s="133"/>
      <c r="I43" s="133"/>
      <c r="J43" s="133"/>
      <c r="K43" s="133"/>
    </row>
    <row r="44" spans="1:11" ht="15.6">
      <c r="A44" s="207"/>
      <c r="B44" s="208"/>
      <c r="C44" s="15" t="s">
        <v>13</v>
      </c>
      <c r="D44" s="135"/>
      <c r="E44" s="133"/>
      <c r="F44" s="133"/>
      <c r="G44" s="133"/>
      <c r="H44" s="133"/>
      <c r="I44" s="133"/>
      <c r="J44" s="133"/>
      <c r="K44" s="133"/>
    </row>
    <row r="45" spans="1:11" ht="15.6">
      <c r="A45" s="207"/>
      <c r="B45" s="208"/>
      <c r="C45" s="15" t="s">
        <v>17</v>
      </c>
      <c r="D45" s="135"/>
      <c r="E45" s="133"/>
      <c r="F45" s="133"/>
      <c r="G45" s="133"/>
      <c r="H45" s="133"/>
      <c r="I45" s="133"/>
      <c r="J45" s="133"/>
      <c r="K45" s="133"/>
    </row>
    <row r="46" spans="1:11" ht="15.75" customHeight="1">
      <c r="A46" s="195" t="s">
        <v>55</v>
      </c>
      <c r="B46" s="187" t="s">
        <v>56</v>
      </c>
      <c r="C46" s="20" t="s">
        <v>14</v>
      </c>
      <c r="D46" s="135">
        <f>D47+D48+D49</f>
        <v>0</v>
      </c>
      <c r="E46" s="133">
        <f>E47+E48</f>
        <v>0</v>
      </c>
      <c r="F46" s="133"/>
      <c r="G46" s="133"/>
      <c r="H46" s="133"/>
      <c r="I46" s="133"/>
      <c r="J46" s="133"/>
      <c r="K46" s="133"/>
    </row>
    <row r="47" spans="1:11" ht="15.6">
      <c r="A47" s="196"/>
      <c r="B47" s="188"/>
      <c r="C47" s="14" t="s">
        <v>16</v>
      </c>
      <c r="D47" s="135"/>
      <c r="E47" s="133"/>
      <c r="F47" s="133"/>
      <c r="G47" s="133"/>
      <c r="H47" s="133"/>
      <c r="I47" s="133"/>
      <c r="J47" s="133"/>
      <c r="K47" s="133"/>
    </row>
    <row r="48" spans="1:11" ht="15.6">
      <c r="A48" s="196"/>
      <c r="B48" s="188"/>
      <c r="C48" s="15" t="s">
        <v>11</v>
      </c>
      <c r="D48" s="135"/>
      <c r="E48" s="133"/>
      <c r="F48" s="133"/>
      <c r="G48" s="133"/>
      <c r="H48" s="133"/>
      <c r="I48" s="133"/>
      <c r="J48" s="133"/>
      <c r="K48" s="133"/>
    </row>
    <row r="49" spans="1:11" ht="15.6">
      <c r="A49" s="196"/>
      <c r="B49" s="188"/>
      <c r="C49" s="15" t="s">
        <v>12</v>
      </c>
      <c r="D49" s="135"/>
      <c r="E49" s="133"/>
      <c r="F49" s="133"/>
      <c r="G49" s="133"/>
      <c r="H49" s="133"/>
      <c r="I49" s="133"/>
      <c r="J49" s="133"/>
      <c r="K49" s="133"/>
    </row>
    <row r="50" spans="1:11" ht="26.4">
      <c r="A50" s="196"/>
      <c r="B50" s="188"/>
      <c r="C50" s="16" t="s">
        <v>46</v>
      </c>
      <c r="D50" s="135"/>
      <c r="E50" s="133"/>
      <c r="F50" s="133"/>
      <c r="G50" s="133"/>
      <c r="H50" s="133"/>
      <c r="I50" s="133"/>
      <c r="J50" s="133"/>
      <c r="K50" s="133"/>
    </row>
    <row r="51" spans="1:11" ht="15.6">
      <c r="A51" s="196"/>
      <c r="B51" s="188"/>
      <c r="C51" s="15" t="s">
        <v>13</v>
      </c>
      <c r="D51" s="135"/>
      <c r="E51" s="133"/>
      <c r="F51" s="133"/>
      <c r="G51" s="133"/>
      <c r="H51" s="133"/>
      <c r="I51" s="133"/>
      <c r="J51" s="133"/>
      <c r="K51" s="133"/>
    </row>
    <row r="52" spans="1:11" ht="15.6">
      <c r="A52" s="196"/>
      <c r="B52" s="188"/>
      <c r="C52" s="15" t="s">
        <v>17</v>
      </c>
      <c r="D52" s="135"/>
      <c r="E52" s="133"/>
      <c r="F52" s="133"/>
      <c r="G52" s="133"/>
      <c r="H52" s="133"/>
      <c r="I52" s="133"/>
      <c r="J52" s="133"/>
      <c r="K52" s="133"/>
    </row>
    <row r="53" spans="1:11" ht="15.75" customHeight="1">
      <c r="A53" s="195" t="s">
        <v>58</v>
      </c>
      <c r="B53" s="187" t="s">
        <v>59</v>
      </c>
      <c r="C53" s="20" t="s">
        <v>14</v>
      </c>
      <c r="D53" s="135">
        <f>D54+D55+D56</f>
        <v>0</v>
      </c>
      <c r="E53" s="135">
        <f t="shared" ref="E53:F53" si="14">E54+E55+E56</f>
        <v>0</v>
      </c>
      <c r="F53" s="135">
        <f t="shared" si="14"/>
        <v>0</v>
      </c>
      <c r="G53" s="135">
        <f t="shared" ref="G53" si="15">G54+G55+G56</f>
        <v>0</v>
      </c>
      <c r="H53" s="135">
        <f t="shared" ref="H53:K53" si="16">H54+H55+H56</f>
        <v>0</v>
      </c>
      <c r="I53" s="135">
        <f t="shared" si="16"/>
        <v>0</v>
      </c>
      <c r="J53" s="135">
        <f t="shared" si="16"/>
        <v>0</v>
      </c>
      <c r="K53" s="135">
        <f t="shared" si="16"/>
        <v>0</v>
      </c>
    </row>
    <row r="54" spans="1:11" ht="15.6">
      <c r="A54" s="196"/>
      <c r="B54" s="188"/>
      <c r="C54" s="14" t="s">
        <v>16</v>
      </c>
      <c r="D54" s="135"/>
      <c r="E54" s="133"/>
      <c r="F54" s="133"/>
      <c r="G54" s="133"/>
      <c r="H54" s="133"/>
      <c r="I54" s="133"/>
      <c r="J54" s="133"/>
      <c r="K54" s="133"/>
    </row>
    <row r="55" spans="1:11" ht="15.6">
      <c r="A55" s="196"/>
      <c r="B55" s="188"/>
      <c r="C55" s="15" t="s">
        <v>11</v>
      </c>
      <c r="D55" s="135"/>
      <c r="E55" s="133"/>
      <c r="F55" s="133"/>
      <c r="G55" s="133"/>
      <c r="H55" s="133"/>
      <c r="I55" s="133"/>
      <c r="J55" s="133"/>
      <c r="K55" s="133"/>
    </row>
    <row r="56" spans="1:11" ht="15.6">
      <c r="A56" s="196"/>
      <c r="B56" s="188"/>
      <c r="C56" s="15" t="s">
        <v>12</v>
      </c>
      <c r="D56" s="135"/>
      <c r="E56" s="133"/>
      <c r="F56" s="133"/>
      <c r="G56" s="133"/>
      <c r="H56" s="133"/>
      <c r="I56" s="133"/>
      <c r="J56" s="133"/>
      <c r="K56" s="133"/>
    </row>
    <row r="57" spans="1:11" ht="26.4">
      <c r="A57" s="196"/>
      <c r="B57" s="188"/>
      <c r="C57" s="16" t="s">
        <v>46</v>
      </c>
      <c r="D57" s="135"/>
      <c r="E57" s="133"/>
      <c r="F57" s="133"/>
      <c r="G57" s="133"/>
      <c r="H57" s="133"/>
      <c r="I57" s="133"/>
      <c r="J57" s="133"/>
      <c r="K57" s="133"/>
    </row>
    <row r="58" spans="1:11" ht="15.6">
      <c r="A58" s="196"/>
      <c r="B58" s="188"/>
      <c r="C58" s="15" t="s">
        <v>13</v>
      </c>
      <c r="D58" s="135"/>
      <c r="E58" s="133"/>
      <c r="F58" s="133"/>
      <c r="G58" s="133"/>
      <c r="H58" s="133"/>
      <c r="I58" s="133"/>
      <c r="J58" s="133"/>
      <c r="K58" s="133"/>
    </row>
    <row r="59" spans="1:11" ht="56.25" customHeight="1">
      <c r="A59" s="197"/>
      <c r="B59" s="189"/>
      <c r="C59" s="15" t="s">
        <v>17</v>
      </c>
      <c r="D59" s="135"/>
      <c r="E59" s="133"/>
      <c r="F59" s="133"/>
      <c r="G59" s="133"/>
      <c r="H59" s="133"/>
      <c r="I59" s="133"/>
      <c r="J59" s="133"/>
      <c r="K59" s="133"/>
    </row>
    <row r="60" spans="1:11" ht="24" customHeight="1">
      <c r="A60" s="195" t="s">
        <v>60</v>
      </c>
      <c r="B60" s="187" t="s">
        <v>61</v>
      </c>
      <c r="C60" s="20" t="s">
        <v>14</v>
      </c>
      <c r="D60" s="135">
        <f>D61+D62+D63</f>
        <v>0</v>
      </c>
      <c r="E60" s="135">
        <f t="shared" ref="E60:F60" si="17">E61+E62+E63</f>
        <v>0</v>
      </c>
      <c r="F60" s="135">
        <f t="shared" si="17"/>
        <v>0</v>
      </c>
      <c r="G60" s="135">
        <f t="shared" ref="G60" si="18">G61+G62+G63</f>
        <v>0</v>
      </c>
      <c r="H60" s="135">
        <f t="shared" ref="H60:K60" si="19">H61+H62+H63</f>
        <v>0</v>
      </c>
      <c r="I60" s="135">
        <f t="shared" si="19"/>
        <v>0</v>
      </c>
      <c r="J60" s="135">
        <f t="shared" si="19"/>
        <v>0</v>
      </c>
      <c r="K60" s="135">
        <f t="shared" si="19"/>
        <v>0</v>
      </c>
    </row>
    <row r="61" spans="1:11" ht="17.25" customHeight="1">
      <c r="A61" s="196"/>
      <c r="B61" s="188"/>
      <c r="C61" s="14" t="s">
        <v>16</v>
      </c>
      <c r="D61" s="135"/>
      <c r="E61" s="133"/>
      <c r="F61" s="133"/>
      <c r="G61" s="133"/>
      <c r="H61" s="133"/>
      <c r="I61" s="133"/>
      <c r="J61" s="133"/>
      <c r="K61" s="133"/>
    </row>
    <row r="62" spans="1:11" ht="19.5" customHeight="1">
      <c r="A62" s="196"/>
      <c r="B62" s="188"/>
      <c r="C62" s="15" t="s">
        <v>11</v>
      </c>
      <c r="D62" s="135"/>
      <c r="E62" s="133"/>
      <c r="F62" s="133"/>
      <c r="G62" s="133"/>
      <c r="H62" s="133"/>
      <c r="I62" s="133"/>
      <c r="J62" s="133"/>
      <c r="K62" s="133"/>
    </row>
    <row r="63" spans="1:11" ht="25.5" customHeight="1">
      <c r="A63" s="196"/>
      <c r="B63" s="188"/>
      <c r="C63" s="15" t="s">
        <v>12</v>
      </c>
      <c r="D63" s="135"/>
      <c r="E63" s="133"/>
      <c r="F63" s="133"/>
      <c r="G63" s="133"/>
      <c r="H63" s="133"/>
      <c r="I63" s="133"/>
      <c r="J63" s="133"/>
      <c r="K63" s="133"/>
    </row>
    <row r="64" spans="1:11" ht="18.75" customHeight="1">
      <c r="A64" s="196"/>
      <c r="B64" s="188"/>
      <c r="C64" s="16" t="s">
        <v>46</v>
      </c>
      <c r="D64" s="135"/>
      <c r="E64" s="133"/>
      <c r="F64" s="133"/>
      <c r="G64" s="133"/>
      <c r="H64" s="133"/>
      <c r="I64" s="133"/>
      <c r="J64" s="133"/>
      <c r="K64" s="133"/>
    </row>
    <row r="65" spans="1:11" ht="17.25" customHeight="1">
      <c r="A65" s="196"/>
      <c r="B65" s="188"/>
      <c r="C65" s="15" t="s">
        <v>13</v>
      </c>
      <c r="D65" s="135"/>
      <c r="E65" s="133"/>
      <c r="F65" s="133"/>
      <c r="G65" s="133"/>
      <c r="H65" s="133"/>
      <c r="I65" s="133"/>
      <c r="J65" s="133"/>
      <c r="K65" s="133"/>
    </row>
    <row r="66" spans="1:11" ht="26.25" customHeight="1">
      <c r="A66" s="197"/>
      <c r="B66" s="189"/>
      <c r="C66" s="15" t="s">
        <v>17</v>
      </c>
      <c r="D66" s="135"/>
      <c r="E66" s="133"/>
      <c r="F66" s="133"/>
      <c r="G66" s="133"/>
      <c r="H66" s="133"/>
      <c r="I66" s="133"/>
      <c r="J66" s="133"/>
      <c r="K66" s="133"/>
    </row>
    <row r="67" spans="1:11" ht="15.6">
      <c r="A67" s="198" t="s">
        <v>62</v>
      </c>
      <c r="B67" s="187" t="s">
        <v>63</v>
      </c>
      <c r="C67" s="20" t="s">
        <v>14</v>
      </c>
      <c r="D67" s="135">
        <f>D69+D68+D70</f>
        <v>0</v>
      </c>
      <c r="E67" s="135">
        <f t="shared" ref="E67:F67" si="20">E69+E68+E70</f>
        <v>0</v>
      </c>
      <c r="F67" s="135">
        <f t="shared" si="20"/>
        <v>0</v>
      </c>
      <c r="G67" s="135">
        <f t="shared" ref="G67" si="21">G69+G68+G70</f>
        <v>0</v>
      </c>
      <c r="H67" s="135">
        <f t="shared" ref="H67:K67" si="22">H69+H68+H70</f>
        <v>0</v>
      </c>
      <c r="I67" s="135">
        <f t="shared" si="22"/>
        <v>0</v>
      </c>
      <c r="J67" s="135">
        <f t="shared" si="22"/>
        <v>0</v>
      </c>
      <c r="K67" s="135">
        <f t="shared" si="22"/>
        <v>0</v>
      </c>
    </row>
    <row r="68" spans="1:11" ht="15.6">
      <c r="A68" s="199"/>
      <c r="B68" s="188"/>
      <c r="C68" s="14" t="s">
        <v>16</v>
      </c>
      <c r="D68" s="135"/>
      <c r="E68" s="133"/>
      <c r="F68" s="133"/>
      <c r="G68" s="133"/>
      <c r="H68" s="133"/>
      <c r="I68" s="133"/>
      <c r="J68" s="133"/>
      <c r="K68" s="133"/>
    </row>
    <row r="69" spans="1:11" ht="15.6">
      <c r="A69" s="199"/>
      <c r="B69" s="188"/>
      <c r="C69" s="15" t="s">
        <v>11</v>
      </c>
      <c r="D69" s="135"/>
      <c r="E69" s="133"/>
      <c r="F69" s="133"/>
      <c r="G69" s="133"/>
      <c r="H69" s="133"/>
      <c r="I69" s="133"/>
      <c r="J69" s="133"/>
      <c r="K69" s="133"/>
    </row>
    <row r="70" spans="1:11" ht="15.6">
      <c r="A70" s="199"/>
      <c r="B70" s="188"/>
      <c r="C70" s="15" t="s">
        <v>12</v>
      </c>
      <c r="D70" s="135"/>
      <c r="E70" s="133"/>
      <c r="F70" s="133"/>
      <c r="G70" s="133"/>
      <c r="H70" s="133"/>
      <c r="I70" s="133"/>
      <c r="J70" s="133"/>
      <c r="K70" s="133"/>
    </row>
    <row r="71" spans="1:11" ht="26.4">
      <c r="A71" s="199"/>
      <c r="B71" s="188"/>
      <c r="C71" s="16" t="s">
        <v>46</v>
      </c>
      <c r="D71" s="135"/>
      <c r="E71" s="133"/>
      <c r="F71" s="133"/>
      <c r="G71" s="133"/>
      <c r="H71" s="133"/>
      <c r="I71" s="133"/>
      <c r="J71" s="133"/>
      <c r="K71" s="133"/>
    </row>
    <row r="72" spans="1:11" ht="15.6">
      <c r="A72" s="199"/>
      <c r="B72" s="188"/>
      <c r="C72" s="15" t="s">
        <v>13</v>
      </c>
      <c r="D72" s="135"/>
      <c r="E72" s="133"/>
      <c r="F72" s="133"/>
      <c r="G72" s="133"/>
      <c r="H72" s="133"/>
      <c r="I72" s="133"/>
      <c r="J72" s="133"/>
      <c r="K72" s="133"/>
    </row>
    <row r="73" spans="1:11" ht="15.6">
      <c r="A73" s="199"/>
      <c r="B73" s="188"/>
      <c r="C73" s="15" t="s">
        <v>17</v>
      </c>
      <c r="D73" s="135"/>
      <c r="E73" s="133"/>
      <c r="F73" s="133"/>
      <c r="G73" s="133"/>
      <c r="H73" s="133"/>
      <c r="I73" s="133"/>
      <c r="J73" s="133"/>
      <c r="K73" s="133"/>
    </row>
    <row r="74" spans="1:11" ht="15.6">
      <c r="A74" s="198" t="s">
        <v>64</v>
      </c>
      <c r="B74" s="187" t="s">
        <v>65</v>
      </c>
      <c r="C74" s="20" t="s">
        <v>14</v>
      </c>
      <c r="D74" s="135">
        <f>D75+D76+D77</f>
        <v>0</v>
      </c>
      <c r="E74" s="135">
        <f t="shared" ref="E74:F74" si="23">E75+E76+E77</f>
        <v>0</v>
      </c>
      <c r="F74" s="135">
        <f t="shared" si="23"/>
        <v>0</v>
      </c>
      <c r="G74" s="135">
        <f t="shared" ref="G74" si="24">G75+G76+G77</f>
        <v>0</v>
      </c>
      <c r="H74" s="135">
        <f t="shared" ref="H74:K74" si="25">H75+H76+H77</f>
        <v>0</v>
      </c>
      <c r="I74" s="135">
        <f t="shared" si="25"/>
        <v>0</v>
      </c>
      <c r="J74" s="135">
        <f t="shared" si="25"/>
        <v>0</v>
      </c>
      <c r="K74" s="135">
        <f t="shared" si="25"/>
        <v>0</v>
      </c>
    </row>
    <row r="75" spans="1:11" ht="15.6">
      <c r="A75" s="199"/>
      <c r="B75" s="188"/>
      <c r="C75" s="14" t="s">
        <v>16</v>
      </c>
      <c r="D75" s="135"/>
      <c r="E75" s="133"/>
      <c r="F75" s="133"/>
      <c r="G75" s="133"/>
      <c r="H75" s="133"/>
      <c r="I75" s="133"/>
      <c r="J75" s="133"/>
      <c r="K75" s="133"/>
    </row>
    <row r="76" spans="1:11" ht="15.6">
      <c r="A76" s="199"/>
      <c r="B76" s="188"/>
      <c r="C76" s="15" t="s">
        <v>11</v>
      </c>
      <c r="D76" s="135"/>
      <c r="E76" s="133"/>
      <c r="F76" s="133"/>
      <c r="G76" s="133"/>
      <c r="H76" s="133"/>
      <c r="I76" s="133"/>
      <c r="J76" s="133"/>
      <c r="K76" s="133"/>
    </row>
    <row r="77" spans="1:11" ht="15.6">
      <c r="A77" s="199"/>
      <c r="B77" s="188"/>
      <c r="C77" s="15" t="s">
        <v>12</v>
      </c>
      <c r="D77" s="135"/>
      <c r="E77" s="133"/>
      <c r="F77" s="133"/>
      <c r="G77" s="133"/>
      <c r="H77" s="133"/>
      <c r="I77" s="133"/>
      <c r="J77" s="133"/>
      <c r="K77" s="133"/>
    </row>
    <row r="78" spans="1:11" ht="21" customHeight="1">
      <c r="A78" s="199"/>
      <c r="B78" s="188"/>
      <c r="C78" s="16" t="s">
        <v>46</v>
      </c>
      <c r="D78" s="135"/>
      <c r="E78" s="133"/>
      <c r="F78" s="133"/>
      <c r="G78" s="133"/>
      <c r="H78" s="133"/>
      <c r="I78" s="133"/>
      <c r="J78" s="133"/>
      <c r="K78" s="133"/>
    </row>
    <row r="79" spans="1:11" ht="15.6">
      <c r="A79" s="200"/>
      <c r="B79" s="189"/>
      <c r="C79" s="15" t="s">
        <v>13</v>
      </c>
      <c r="D79" s="135"/>
      <c r="E79" s="133"/>
      <c r="F79" s="133"/>
      <c r="G79" s="133"/>
      <c r="H79" s="133"/>
      <c r="I79" s="133"/>
      <c r="J79" s="133"/>
      <c r="K79" s="133"/>
    </row>
    <row r="80" spans="1:11" ht="15.6">
      <c r="A80" s="198" t="s">
        <v>66</v>
      </c>
      <c r="B80" s="188" t="s">
        <v>67</v>
      </c>
      <c r="C80" s="20" t="s">
        <v>14</v>
      </c>
      <c r="D80" s="135">
        <f>D81+D82+D83</f>
        <v>0</v>
      </c>
      <c r="E80" s="135">
        <f t="shared" ref="E80:F80" si="26">E81+E82+E83</f>
        <v>0</v>
      </c>
      <c r="F80" s="135">
        <f t="shared" si="26"/>
        <v>0</v>
      </c>
      <c r="G80" s="135">
        <f t="shared" ref="G80" si="27">G81+G82+G83</f>
        <v>0</v>
      </c>
      <c r="H80" s="135">
        <f t="shared" ref="H80:K80" si="28">H81+H82+H83</f>
        <v>0</v>
      </c>
      <c r="I80" s="135">
        <f t="shared" si="28"/>
        <v>0</v>
      </c>
      <c r="J80" s="135">
        <f t="shared" si="28"/>
        <v>0</v>
      </c>
      <c r="K80" s="135">
        <f t="shared" si="28"/>
        <v>0</v>
      </c>
    </row>
    <row r="81" spans="1:11" ht="15.6">
      <c r="A81" s="199"/>
      <c r="B81" s="188"/>
      <c r="C81" s="14" t="s">
        <v>16</v>
      </c>
      <c r="D81" s="135"/>
      <c r="E81" s="133"/>
      <c r="F81" s="133"/>
      <c r="G81" s="133"/>
      <c r="H81" s="133"/>
      <c r="I81" s="133"/>
      <c r="J81" s="133"/>
      <c r="K81" s="133"/>
    </row>
    <row r="82" spans="1:11" ht="15.6">
      <c r="A82" s="199"/>
      <c r="B82" s="188"/>
      <c r="C82" s="15" t="s">
        <v>11</v>
      </c>
      <c r="D82" s="135"/>
      <c r="E82" s="133"/>
      <c r="F82" s="133"/>
      <c r="G82" s="133"/>
      <c r="H82" s="133"/>
      <c r="I82" s="133"/>
      <c r="J82" s="133"/>
      <c r="K82" s="133"/>
    </row>
    <row r="83" spans="1:11" ht="15.6">
      <c r="A83" s="199"/>
      <c r="B83" s="188"/>
      <c r="C83" s="15" t="s">
        <v>12</v>
      </c>
      <c r="D83" s="135"/>
      <c r="E83" s="133"/>
      <c r="F83" s="133"/>
      <c r="G83" s="133"/>
      <c r="H83" s="133"/>
      <c r="I83" s="133"/>
      <c r="J83" s="133"/>
      <c r="K83" s="133"/>
    </row>
    <row r="84" spans="1:11" ht="26.4">
      <c r="A84" s="199"/>
      <c r="B84" s="188"/>
      <c r="C84" s="16" t="s">
        <v>46</v>
      </c>
      <c r="D84" s="135"/>
      <c r="E84" s="133"/>
      <c r="F84" s="133"/>
      <c r="G84" s="133"/>
      <c r="H84" s="133"/>
      <c r="I84" s="133"/>
      <c r="J84" s="133"/>
      <c r="K84" s="133"/>
    </row>
    <row r="85" spans="1:11" ht="15.6">
      <c r="A85" s="199"/>
      <c r="B85" s="188"/>
      <c r="C85" s="15" t="s">
        <v>13</v>
      </c>
      <c r="D85" s="135"/>
      <c r="E85" s="133"/>
      <c r="F85" s="133"/>
      <c r="G85" s="133"/>
      <c r="H85" s="133"/>
      <c r="I85" s="133"/>
      <c r="J85" s="133"/>
      <c r="K85" s="133"/>
    </row>
    <row r="86" spans="1:11" ht="15.6">
      <c r="A86" s="200"/>
      <c r="B86" s="189"/>
      <c r="C86" s="15" t="s">
        <v>17</v>
      </c>
      <c r="D86" s="135"/>
      <c r="E86" s="133"/>
      <c r="F86" s="133"/>
      <c r="G86" s="133"/>
      <c r="H86" s="133"/>
      <c r="I86" s="133"/>
      <c r="J86" s="133"/>
      <c r="K86" s="133"/>
    </row>
    <row r="87" spans="1:11" ht="15.6">
      <c r="A87" s="198" t="s">
        <v>68</v>
      </c>
      <c r="B87" s="187" t="s">
        <v>69</v>
      </c>
      <c r="C87" s="20" t="s">
        <v>14</v>
      </c>
      <c r="D87" s="135">
        <f>D88+D89+D90</f>
        <v>0</v>
      </c>
      <c r="E87" s="135">
        <f t="shared" ref="E87:F87" si="29">E88+E89+E90</f>
        <v>0</v>
      </c>
      <c r="F87" s="135">
        <f t="shared" si="29"/>
        <v>0</v>
      </c>
      <c r="G87" s="135">
        <f t="shared" ref="G87" si="30">G88+G89+G90</f>
        <v>0</v>
      </c>
      <c r="H87" s="135">
        <f t="shared" ref="H87:K87" si="31">H88+H89+H90</f>
        <v>0</v>
      </c>
      <c r="I87" s="135">
        <f t="shared" si="31"/>
        <v>0</v>
      </c>
      <c r="J87" s="135">
        <f t="shared" si="31"/>
        <v>0</v>
      </c>
      <c r="K87" s="135">
        <f t="shared" si="31"/>
        <v>0</v>
      </c>
    </row>
    <row r="88" spans="1:11" ht="15.6">
      <c r="A88" s="199"/>
      <c r="B88" s="188"/>
      <c r="C88" s="14" t="s">
        <v>16</v>
      </c>
      <c r="D88" s="135"/>
      <c r="E88" s="133"/>
      <c r="F88" s="133"/>
      <c r="G88" s="133"/>
      <c r="H88" s="133"/>
      <c r="I88" s="133"/>
      <c r="J88" s="133"/>
      <c r="K88" s="133"/>
    </row>
    <row r="89" spans="1:11" ht="15.6">
      <c r="A89" s="199"/>
      <c r="B89" s="188"/>
      <c r="C89" s="15" t="s">
        <v>11</v>
      </c>
      <c r="D89" s="135"/>
      <c r="E89" s="133"/>
      <c r="F89" s="133"/>
      <c r="G89" s="133"/>
      <c r="H89" s="133"/>
      <c r="I89" s="133"/>
      <c r="J89" s="133"/>
      <c r="K89" s="133"/>
    </row>
    <row r="90" spans="1:11" ht="15.6">
      <c r="A90" s="199"/>
      <c r="B90" s="188"/>
      <c r="C90" s="15" t="s">
        <v>12</v>
      </c>
      <c r="D90" s="135"/>
      <c r="E90" s="133"/>
      <c r="F90" s="133"/>
      <c r="G90" s="133"/>
      <c r="H90" s="133"/>
      <c r="I90" s="133"/>
      <c r="J90" s="133"/>
      <c r="K90" s="133"/>
    </row>
    <row r="91" spans="1:11" ht="26.4">
      <c r="A91" s="199"/>
      <c r="B91" s="188"/>
      <c r="C91" s="16" t="s">
        <v>46</v>
      </c>
      <c r="D91" s="135"/>
      <c r="E91" s="133"/>
      <c r="F91" s="133"/>
      <c r="G91" s="133"/>
      <c r="H91" s="133"/>
      <c r="I91" s="133"/>
      <c r="J91" s="133"/>
      <c r="K91" s="133"/>
    </row>
    <row r="92" spans="1:11" ht="15.6">
      <c r="A92" s="199"/>
      <c r="B92" s="188"/>
      <c r="C92" s="15" t="s">
        <v>13</v>
      </c>
      <c r="D92" s="135"/>
      <c r="E92" s="133"/>
      <c r="F92" s="133"/>
      <c r="G92" s="133"/>
      <c r="H92" s="133"/>
      <c r="I92" s="133"/>
      <c r="J92" s="133"/>
      <c r="K92" s="133"/>
    </row>
    <row r="93" spans="1:11" ht="15.6">
      <c r="A93" s="200"/>
      <c r="B93" s="189"/>
      <c r="C93" s="15" t="s">
        <v>17</v>
      </c>
      <c r="D93" s="135"/>
      <c r="E93" s="133"/>
      <c r="F93" s="133"/>
      <c r="G93" s="133"/>
      <c r="H93" s="133"/>
      <c r="I93" s="133"/>
      <c r="J93" s="133"/>
      <c r="K93" s="133"/>
    </row>
    <row r="94" spans="1:11" ht="15.6">
      <c r="A94" s="195" t="s">
        <v>70</v>
      </c>
      <c r="B94" s="187" t="s">
        <v>71</v>
      </c>
      <c r="C94" s="20" t="s">
        <v>14</v>
      </c>
      <c r="D94" s="135">
        <f>D95+D96+D97</f>
        <v>0</v>
      </c>
      <c r="E94" s="135">
        <f t="shared" ref="E94:F94" si="32">E95+E96+E97</f>
        <v>0</v>
      </c>
      <c r="F94" s="135">
        <f t="shared" si="32"/>
        <v>0</v>
      </c>
      <c r="G94" s="135">
        <f t="shared" ref="G94" si="33">G95+G96+G97</f>
        <v>0</v>
      </c>
      <c r="H94" s="135">
        <f t="shared" ref="H94:K94" si="34">H95+H96+H97</f>
        <v>0</v>
      </c>
      <c r="I94" s="135">
        <f t="shared" si="34"/>
        <v>0</v>
      </c>
      <c r="J94" s="135">
        <f t="shared" si="34"/>
        <v>0</v>
      </c>
      <c r="K94" s="135">
        <f t="shared" si="34"/>
        <v>0</v>
      </c>
    </row>
    <row r="95" spans="1:11" ht="15.6">
      <c r="A95" s="196"/>
      <c r="B95" s="188"/>
      <c r="C95" s="14" t="s">
        <v>16</v>
      </c>
      <c r="D95" s="133"/>
      <c r="E95" s="133"/>
      <c r="F95" s="133"/>
      <c r="G95" s="133"/>
      <c r="H95" s="133"/>
      <c r="I95" s="133"/>
      <c r="J95" s="133"/>
      <c r="K95" s="133"/>
    </row>
    <row r="96" spans="1:11" ht="15.6">
      <c r="A96" s="196"/>
      <c r="B96" s="188"/>
      <c r="C96" s="15" t="s">
        <v>11</v>
      </c>
      <c r="D96" s="133"/>
      <c r="E96" s="133"/>
      <c r="F96" s="133"/>
      <c r="G96" s="133"/>
      <c r="H96" s="133"/>
      <c r="I96" s="133"/>
      <c r="J96" s="133"/>
      <c r="K96" s="133"/>
    </row>
    <row r="97" spans="1:12" ht="15.6">
      <c r="A97" s="196"/>
      <c r="B97" s="188"/>
      <c r="C97" s="15" t="s">
        <v>12</v>
      </c>
      <c r="D97" s="133"/>
      <c r="E97" s="133"/>
      <c r="F97" s="133"/>
      <c r="G97" s="133"/>
      <c r="H97" s="133"/>
      <c r="I97" s="133"/>
      <c r="J97" s="133"/>
      <c r="K97" s="133"/>
    </row>
    <row r="98" spans="1:12" ht="26.4">
      <c r="A98" s="196"/>
      <c r="B98" s="188"/>
      <c r="C98" s="16" t="s">
        <v>46</v>
      </c>
      <c r="D98" s="133"/>
      <c r="E98" s="133"/>
      <c r="F98" s="133"/>
      <c r="G98" s="133"/>
      <c r="H98" s="133"/>
      <c r="I98" s="133"/>
      <c r="J98" s="133"/>
      <c r="K98" s="133"/>
    </row>
    <row r="99" spans="1:12" ht="15.6">
      <c r="A99" s="196"/>
      <c r="B99" s="188"/>
      <c r="C99" s="15" t="s">
        <v>13</v>
      </c>
      <c r="D99" s="133"/>
      <c r="E99" s="133"/>
      <c r="F99" s="133"/>
      <c r="G99" s="133"/>
      <c r="H99" s="133"/>
      <c r="I99" s="133"/>
      <c r="J99" s="133"/>
      <c r="K99" s="133"/>
    </row>
    <row r="100" spans="1:12" ht="15.6">
      <c r="A100" s="197"/>
      <c r="B100" s="189"/>
      <c r="C100" s="15" t="s">
        <v>17</v>
      </c>
      <c r="D100" s="133"/>
      <c r="E100" s="133"/>
      <c r="F100" s="133"/>
      <c r="G100" s="133"/>
      <c r="H100" s="133"/>
      <c r="I100" s="133"/>
      <c r="J100" s="133"/>
      <c r="K100" s="133"/>
    </row>
    <row r="101" spans="1:12" ht="15.6">
      <c r="A101" s="198" t="s">
        <v>70</v>
      </c>
      <c r="B101" s="187" t="s">
        <v>72</v>
      </c>
      <c r="C101" s="20" t="s">
        <v>14</v>
      </c>
      <c r="D101" s="133">
        <f>D102+D103+D104</f>
        <v>51.035000000000004</v>
      </c>
      <c r="E101" s="133">
        <f t="shared" ref="E101:F101" si="35">E102+E103+E104</f>
        <v>0</v>
      </c>
      <c r="F101" s="133">
        <f t="shared" si="35"/>
        <v>0</v>
      </c>
      <c r="G101" s="133">
        <f t="shared" ref="G101" si="36">G102+G103+G104</f>
        <v>0</v>
      </c>
      <c r="H101" s="133">
        <f t="shared" ref="H101:K101" si="37">H102+H103+H104</f>
        <v>0</v>
      </c>
      <c r="I101" s="133">
        <f t="shared" si="37"/>
        <v>0</v>
      </c>
      <c r="J101" s="133">
        <f t="shared" si="37"/>
        <v>0</v>
      </c>
      <c r="K101" s="133">
        <f t="shared" si="37"/>
        <v>0</v>
      </c>
    </row>
    <row r="102" spans="1:12" ht="15.6">
      <c r="A102" s="199"/>
      <c r="B102" s="188"/>
      <c r="C102" s="14" t="s">
        <v>16</v>
      </c>
      <c r="D102" s="133">
        <v>50</v>
      </c>
      <c r="E102" s="133"/>
      <c r="F102" s="133"/>
      <c r="G102" s="133"/>
      <c r="H102" s="133"/>
      <c r="I102" s="133"/>
      <c r="J102" s="133"/>
      <c r="K102" s="133"/>
    </row>
    <row r="103" spans="1:12" ht="15.6">
      <c r="A103" s="199"/>
      <c r="B103" s="188"/>
      <c r="C103" s="15" t="s">
        <v>11</v>
      </c>
      <c r="D103" s="133">
        <v>1.02</v>
      </c>
      <c r="E103" s="133"/>
      <c r="F103" s="133"/>
      <c r="G103" s="133"/>
      <c r="H103" s="133"/>
      <c r="I103" s="133"/>
      <c r="J103" s="133"/>
      <c r="K103" s="133"/>
    </row>
    <row r="104" spans="1:12" ht="15.6">
      <c r="A104" s="199"/>
      <c r="B104" s="188"/>
      <c r="C104" s="15" t="s">
        <v>12</v>
      </c>
      <c r="D104" s="133">
        <v>1.4999999999999999E-2</v>
      </c>
      <c r="E104" s="133"/>
      <c r="F104" s="133"/>
      <c r="G104" s="133"/>
      <c r="H104" s="133"/>
      <c r="I104" s="133"/>
      <c r="J104" s="133"/>
      <c r="K104" s="133"/>
    </row>
    <row r="105" spans="1:12" ht="16.5" customHeight="1">
      <c r="A105" s="199"/>
      <c r="B105" s="188"/>
      <c r="C105" s="16" t="s">
        <v>46</v>
      </c>
      <c r="D105" s="133"/>
      <c r="E105" s="133"/>
      <c r="F105" s="133"/>
      <c r="G105" s="133"/>
      <c r="H105" s="133"/>
      <c r="I105" s="133"/>
      <c r="J105" s="133"/>
      <c r="K105" s="133"/>
    </row>
    <row r="106" spans="1:12" ht="15.6">
      <c r="A106" s="199"/>
      <c r="B106" s="188"/>
      <c r="C106" s="15" t="s">
        <v>13</v>
      </c>
      <c r="D106" s="133"/>
      <c r="E106" s="133"/>
      <c r="F106" s="133"/>
      <c r="G106" s="133"/>
      <c r="H106" s="133"/>
      <c r="I106" s="133"/>
      <c r="J106" s="133"/>
      <c r="K106" s="133"/>
    </row>
    <row r="107" spans="1:12" ht="15.6">
      <c r="A107" s="200"/>
      <c r="B107" s="189"/>
      <c r="C107" s="15" t="s">
        <v>17</v>
      </c>
      <c r="D107" s="133"/>
      <c r="E107" s="133"/>
      <c r="F107" s="133"/>
      <c r="G107" s="133"/>
      <c r="H107" s="133"/>
      <c r="I107" s="133"/>
      <c r="J107" s="133"/>
      <c r="K107" s="133"/>
    </row>
    <row r="108" spans="1:12" ht="15.6">
      <c r="A108" s="201" t="s">
        <v>73</v>
      </c>
      <c r="B108" s="191" t="s">
        <v>74</v>
      </c>
      <c r="C108" s="20" t="s">
        <v>14</v>
      </c>
      <c r="D108" s="130">
        <f>D109+D110+D111</f>
        <v>7833.44</v>
      </c>
      <c r="E108" s="130">
        <f>E109+E110+E111</f>
        <v>15095.4</v>
      </c>
      <c r="F108" s="130">
        <f t="shared" ref="F108" si="38">F109+F110+F111</f>
        <v>14409.390000000001</v>
      </c>
      <c r="G108" s="130">
        <f t="shared" ref="G108" si="39">G109+G110+G111</f>
        <v>15599.980000000001</v>
      </c>
      <c r="H108" s="130">
        <f t="shared" ref="H108:K108" si="40">H109+H110+H111</f>
        <v>15599.980000000001</v>
      </c>
      <c r="I108" s="130">
        <f t="shared" si="40"/>
        <v>15599.980000000001</v>
      </c>
      <c r="J108" s="130">
        <f t="shared" si="40"/>
        <v>15599.980000000001</v>
      </c>
      <c r="K108" s="130">
        <f t="shared" si="40"/>
        <v>15599.980000000001</v>
      </c>
    </row>
    <row r="109" spans="1:12" ht="15.6">
      <c r="A109" s="202"/>
      <c r="B109" s="192"/>
      <c r="C109" s="14" t="s">
        <v>16</v>
      </c>
      <c r="D109" s="133">
        <f>D207</f>
        <v>159.88999999999999</v>
      </c>
      <c r="E109" s="133">
        <f>E207</f>
        <v>165.25</v>
      </c>
      <c r="F109" s="133">
        <f>F207</f>
        <v>165.5</v>
      </c>
      <c r="G109" s="133">
        <f>G207</f>
        <v>170.45</v>
      </c>
      <c r="H109" s="133">
        <f t="shared" ref="H109:K109" si="41">H207</f>
        <v>170.45</v>
      </c>
      <c r="I109" s="133">
        <f t="shared" si="41"/>
        <v>170.45</v>
      </c>
      <c r="J109" s="133">
        <f t="shared" si="41"/>
        <v>170.45</v>
      </c>
      <c r="K109" s="133">
        <f t="shared" si="41"/>
        <v>170.45</v>
      </c>
    </row>
    <row r="110" spans="1:12" ht="24.75" customHeight="1">
      <c r="A110" s="202"/>
      <c r="B110" s="192"/>
      <c r="C110" s="126" t="s">
        <v>11</v>
      </c>
      <c r="D110" s="133">
        <f>D117+D208</f>
        <v>511.33000000000004</v>
      </c>
      <c r="E110" s="133"/>
      <c r="F110" s="133"/>
      <c r="G110" s="133"/>
      <c r="H110" s="133"/>
      <c r="I110" s="133"/>
      <c r="J110" s="133"/>
      <c r="K110" s="133"/>
      <c r="L110" s="127"/>
    </row>
    <row r="111" spans="1:12" ht="15.6">
      <c r="A111" s="202"/>
      <c r="B111" s="192"/>
      <c r="C111" s="15" t="s">
        <v>12</v>
      </c>
      <c r="D111" s="133">
        <f>D118+D209</f>
        <v>7162.2199999999993</v>
      </c>
      <c r="E111" s="133">
        <f>E118+E209</f>
        <v>14930.15</v>
      </c>
      <c r="F111" s="133">
        <f>F118+F209</f>
        <v>14243.890000000001</v>
      </c>
      <c r="G111" s="133">
        <f>G118+G209</f>
        <v>15429.53</v>
      </c>
      <c r="H111" s="133">
        <f t="shared" ref="H111:K111" si="42">H118+H209</f>
        <v>15429.53</v>
      </c>
      <c r="I111" s="133">
        <f t="shared" si="42"/>
        <v>15429.53</v>
      </c>
      <c r="J111" s="133">
        <f t="shared" si="42"/>
        <v>15429.53</v>
      </c>
      <c r="K111" s="133">
        <f t="shared" si="42"/>
        <v>15429.53</v>
      </c>
    </row>
    <row r="112" spans="1:12" ht="26.4">
      <c r="A112" s="202"/>
      <c r="B112" s="192"/>
      <c r="C112" s="16" t="s">
        <v>46</v>
      </c>
      <c r="D112" s="133"/>
      <c r="E112" s="133"/>
      <c r="F112" s="133"/>
      <c r="G112" s="133"/>
      <c r="H112" s="133"/>
      <c r="I112" s="133"/>
      <c r="J112" s="133"/>
      <c r="K112" s="133"/>
    </row>
    <row r="113" spans="1:12" ht="15.6">
      <c r="A113" s="202"/>
      <c r="B113" s="192"/>
      <c r="C113" s="15" t="s">
        <v>13</v>
      </c>
      <c r="D113" s="133"/>
      <c r="E113" s="133"/>
      <c r="F113" s="133"/>
      <c r="G113" s="133"/>
      <c r="H113" s="133"/>
      <c r="I113" s="133"/>
      <c r="J113" s="133"/>
      <c r="K113" s="133"/>
    </row>
    <row r="114" spans="1:12" ht="15.6">
      <c r="A114" s="203"/>
      <c r="B114" s="193"/>
      <c r="C114" s="15" t="s">
        <v>17</v>
      </c>
      <c r="D114" s="133"/>
      <c r="E114" s="133"/>
      <c r="F114" s="133"/>
      <c r="G114" s="133"/>
      <c r="H114" s="133"/>
      <c r="I114" s="133"/>
      <c r="J114" s="133"/>
      <c r="K114" s="133"/>
    </row>
    <row r="115" spans="1:12" ht="15.6">
      <c r="A115" s="198" t="s">
        <v>75</v>
      </c>
      <c r="B115" s="191" t="s">
        <v>76</v>
      </c>
      <c r="C115" s="20" t="s">
        <v>14</v>
      </c>
      <c r="D115" s="130">
        <f>D116+D117+D118</f>
        <v>7647.12</v>
      </c>
      <c r="E115" s="130">
        <f t="shared" ref="E115:F115" si="43">E116+E117+E118</f>
        <v>14927.8</v>
      </c>
      <c r="F115" s="130">
        <f t="shared" si="43"/>
        <v>14241.54</v>
      </c>
      <c r="G115" s="130">
        <f t="shared" ref="G115" si="44">G116+G117+G118</f>
        <v>15427.18</v>
      </c>
      <c r="H115" s="130">
        <f t="shared" ref="H115:K115" si="45">H116+H117+H118</f>
        <v>15427.18</v>
      </c>
      <c r="I115" s="130">
        <f t="shared" si="45"/>
        <v>15427.18</v>
      </c>
      <c r="J115" s="130">
        <f t="shared" si="45"/>
        <v>15427.18</v>
      </c>
      <c r="K115" s="130">
        <f t="shared" si="45"/>
        <v>15427.18</v>
      </c>
    </row>
    <row r="116" spans="1:12" ht="15.6">
      <c r="A116" s="199"/>
      <c r="B116" s="192"/>
      <c r="C116" s="14" t="s">
        <v>16</v>
      </c>
      <c r="D116" s="133"/>
      <c r="E116" s="133"/>
      <c r="F116" s="133"/>
      <c r="G116" s="133"/>
      <c r="H116" s="133"/>
      <c r="I116" s="133"/>
      <c r="J116" s="133"/>
      <c r="K116" s="133"/>
    </row>
    <row r="117" spans="1:12" ht="15.6">
      <c r="A117" s="199"/>
      <c r="B117" s="192"/>
      <c r="C117" s="15" t="s">
        <v>11</v>
      </c>
      <c r="D117" s="133">
        <v>485.3</v>
      </c>
      <c r="E117" s="133"/>
      <c r="F117" s="133"/>
      <c r="G117" s="133"/>
      <c r="H117" s="133"/>
      <c r="I117" s="133"/>
      <c r="J117" s="133"/>
      <c r="K117" s="133"/>
    </row>
    <row r="118" spans="1:12" ht="17.399999999999999">
      <c r="A118" s="199"/>
      <c r="B118" s="192"/>
      <c r="C118" s="15" t="s">
        <v>12</v>
      </c>
      <c r="D118" s="133">
        <v>7161.82</v>
      </c>
      <c r="E118" s="133">
        <v>14927.8</v>
      </c>
      <c r="F118" s="133">
        <v>14241.54</v>
      </c>
      <c r="G118" s="133">
        <v>15427.18</v>
      </c>
      <c r="H118" s="133">
        <v>15427.18</v>
      </c>
      <c r="I118" s="133">
        <v>15427.18</v>
      </c>
      <c r="J118" s="133">
        <v>15427.18</v>
      </c>
      <c r="K118" s="133">
        <v>15427.18</v>
      </c>
      <c r="L118" s="137"/>
    </row>
    <row r="119" spans="1:12" ht="26.4">
      <c r="A119" s="199"/>
      <c r="B119" s="192"/>
      <c r="C119" s="16" t="s">
        <v>46</v>
      </c>
      <c r="D119" s="133"/>
      <c r="E119" s="133"/>
      <c r="F119" s="133"/>
      <c r="G119" s="133"/>
      <c r="H119" s="133"/>
      <c r="I119" s="133"/>
      <c r="J119" s="133"/>
      <c r="K119" s="133"/>
    </row>
    <row r="120" spans="1:12" ht="15.6">
      <c r="A120" s="199"/>
      <c r="B120" s="192"/>
      <c r="C120" s="15" t="s">
        <v>13</v>
      </c>
      <c r="D120" s="133"/>
      <c r="E120" s="133"/>
      <c r="F120" s="133"/>
      <c r="G120" s="133"/>
      <c r="H120" s="133"/>
      <c r="I120" s="133"/>
      <c r="J120" s="133"/>
      <c r="K120" s="133"/>
    </row>
    <row r="121" spans="1:12" ht="15.6">
      <c r="A121" s="200"/>
      <c r="B121" s="193"/>
      <c r="C121" s="15" t="s">
        <v>17</v>
      </c>
      <c r="D121" s="133"/>
      <c r="E121" s="133"/>
      <c r="F121" s="133"/>
      <c r="G121" s="133"/>
      <c r="H121" s="133"/>
      <c r="I121" s="133"/>
      <c r="J121" s="133"/>
      <c r="K121" s="133"/>
    </row>
    <row r="122" spans="1:12" ht="15.6">
      <c r="A122" s="198" t="s">
        <v>77</v>
      </c>
      <c r="B122" s="187" t="s">
        <v>78</v>
      </c>
      <c r="C122" s="20" t="s">
        <v>14</v>
      </c>
      <c r="D122" s="133">
        <f>D123+D124+D125</f>
        <v>0</v>
      </c>
      <c r="E122" s="133">
        <f t="shared" ref="E122:F122" si="46">E123+E124+E125</f>
        <v>0</v>
      </c>
      <c r="F122" s="133">
        <f t="shared" si="46"/>
        <v>0</v>
      </c>
      <c r="G122" s="133">
        <f t="shared" ref="G122" si="47">G123+G124+G125</f>
        <v>0</v>
      </c>
      <c r="H122" s="133">
        <f t="shared" ref="H122:K122" si="48">H123+H124+H125</f>
        <v>0</v>
      </c>
      <c r="I122" s="133">
        <f t="shared" si="48"/>
        <v>0</v>
      </c>
      <c r="J122" s="133">
        <f t="shared" si="48"/>
        <v>0</v>
      </c>
      <c r="K122" s="133">
        <f t="shared" si="48"/>
        <v>0</v>
      </c>
    </row>
    <row r="123" spans="1:12" ht="15.6">
      <c r="A123" s="199"/>
      <c r="B123" s="192"/>
      <c r="C123" s="14" t="s">
        <v>16</v>
      </c>
      <c r="D123" s="133"/>
      <c r="E123" s="133"/>
      <c r="F123" s="133"/>
      <c r="G123" s="133"/>
      <c r="H123" s="133"/>
      <c r="I123" s="133"/>
      <c r="J123" s="133"/>
      <c r="K123" s="133"/>
    </row>
    <row r="124" spans="1:12" ht="15.6">
      <c r="A124" s="199"/>
      <c r="B124" s="192"/>
      <c r="C124" s="15" t="s">
        <v>11</v>
      </c>
      <c r="D124" s="133"/>
      <c r="E124" s="133"/>
      <c r="F124" s="133"/>
      <c r="G124" s="133"/>
      <c r="H124" s="133"/>
      <c r="I124" s="133"/>
      <c r="J124" s="133"/>
      <c r="K124" s="133"/>
    </row>
    <row r="125" spans="1:12" ht="15.6">
      <c r="A125" s="199"/>
      <c r="B125" s="192"/>
      <c r="C125" s="15" t="s">
        <v>12</v>
      </c>
      <c r="D125" s="133"/>
      <c r="E125" s="133"/>
      <c r="F125" s="133"/>
      <c r="G125" s="133"/>
      <c r="H125" s="133"/>
      <c r="I125" s="133"/>
      <c r="J125" s="133"/>
      <c r="K125" s="133"/>
    </row>
    <row r="126" spans="1:12" ht="26.4">
      <c r="A126" s="199"/>
      <c r="B126" s="192"/>
      <c r="C126" s="16" t="s">
        <v>46</v>
      </c>
      <c r="D126" s="133"/>
      <c r="E126" s="133"/>
      <c r="F126" s="133"/>
      <c r="G126" s="133"/>
      <c r="H126" s="133"/>
      <c r="I126" s="133"/>
      <c r="J126" s="133"/>
      <c r="K126" s="133"/>
    </row>
    <row r="127" spans="1:12" ht="15.6">
      <c r="A127" s="199"/>
      <c r="B127" s="192"/>
      <c r="C127" s="15" t="s">
        <v>13</v>
      </c>
      <c r="D127" s="133"/>
      <c r="E127" s="133"/>
      <c r="F127" s="133"/>
      <c r="G127" s="133"/>
      <c r="H127" s="133"/>
      <c r="I127" s="133"/>
      <c r="J127" s="133"/>
      <c r="K127" s="133"/>
    </row>
    <row r="128" spans="1:12" ht="15.6">
      <c r="A128" s="200"/>
      <c r="B128" s="193"/>
      <c r="C128" s="15" t="s">
        <v>17</v>
      </c>
      <c r="D128" s="133"/>
      <c r="E128" s="133"/>
      <c r="F128" s="133"/>
      <c r="G128" s="133"/>
      <c r="H128" s="133"/>
      <c r="I128" s="133"/>
      <c r="J128" s="133"/>
      <c r="K128" s="133"/>
    </row>
    <row r="129" spans="1:11" ht="15.6">
      <c r="A129" s="198" t="s">
        <v>79</v>
      </c>
      <c r="B129" s="187" t="s">
        <v>80</v>
      </c>
      <c r="C129" s="20" t="s">
        <v>14</v>
      </c>
      <c r="D129" s="133">
        <f>D130+D131+D132</f>
        <v>0</v>
      </c>
      <c r="E129" s="133">
        <f t="shared" ref="E129:F129" si="49">E130+E131+E132</f>
        <v>0</v>
      </c>
      <c r="F129" s="133">
        <f t="shared" si="49"/>
        <v>0</v>
      </c>
      <c r="G129" s="133">
        <f t="shared" ref="G129" si="50">G130+G131+G132</f>
        <v>0</v>
      </c>
      <c r="H129" s="133">
        <f t="shared" ref="H129:K129" si="51">H130+H131+H132</f>
        <v>0</v>
      </c>
      <c r="I129" s="133">
        <f t="shared" si="51"/>
        <v>0</v>
      </c>
      <c r="J129" s="133">
        <f t="shared" si="51"/>
        <v>0</v>
      </c>
      <c r="K129" s="133">
        <f t="shared" si="51"/>
        <v>0</v>
      </c>
    </row>
    <row r="130" spans="1:11" ht="15.6">
      <c r="A130" s="199"/>
      <c r="B130" s="192"/>
      <c r="C130" s="14" t="s">
        <v>16</v>
      </c>
      <c r="D130" s="133"/>
      <c r="E130" s="133"/>
      <c r="F130" s="133"/>
      <c r="G130" s="133"/>
      <c r="H130" s="133"/>
      <c r="I130" s="133"/>
      <c r="J130" s="133"/>
      <c r="K130" s="133"/>
    </row>
    <row r="131" spans="1:11" ht="15.6">
      <c r="A131" s="199"/>
      <c r="B131" s="192"/>
      <c r="C131" s="15" t="s">
        <v>11</v>
      </c>
      <c r="D131" s="133"/>
      <c r="E131" s="133"/>
      <c r="F131" s="133"/>
      <c r="G131" s="133"/>
      <c r="H131" s="133"/>
      <c r="I131" s="133"/>
      <c r="J131" s="133"/>
      <c r="K131" s="133"/>
    </row>
    <row r="132" spans="1:11" ht="15.6">
      <c r="A132" s="199"/>
      <c r="B132" s="192"/>
      <c r="C132" s="15" t="s">
        <v>12</v>
      </c>
      <c r="D132" s="133"/>
      <c r="E132" s="133"/>
      <c r="F132" s="133"/>
      <c r="G132" s="133"/>
      <c r="H132" s="133"/>
      <c r="I132" s="133"/>
      <c r="J132" s="133"/>
      <c r="K132" s="133"/>
    </row>
    <row r="133" spans="1:11" ht="26.4">
      <c r="A133" s="199"/>
      <c r="B133" s="192"/>
      <c r="C133" s="16" t="s">
        <v>46</v>
      </c>
      <c r="D133" s="133"/>
      <c r="E133" s="133"/>
      <c r="F133" s="133"/>
      <c r="G133" s="133"/>
      <c r="H133" s="133"/>
      <c r="I133" s="133"/>
      <c r="J133" s="133"/>
      <c r="K133" s="133"/>
    </row>
    <row r="134" spans="1:11" ht="15.6">
      <c r="A134" s="199"/>
      <c r="B134" s="192"/>
      <c r="C134" s="15" t="s">
        <v>13</v>
      </c>
      <c r="D134" s="133"/>
      <c r="E134" s="133"/>
      <c r="F134" s="133"/>
      <c r="G134" s="133"/>
      <c r="H134" s="133"/>
      <c r="I134" s="133"/>
      <c r="J134" s="133"/>
      <c r="K134" s="133"/>
    </row>
    <row r="135" spans="1:11" ht="15.6">
      <c r="A135" s="200"/>
      <c r="B135" s="193"/>
      <c r="C135" s="15" t="s">
        <v>17</v>
      </c>
      <c r="D135" s="133"/>
      <c r="E135" s="133"/>
      <c r="F135" s="133"/>
      <c r="G135" s="133"/>
      <c r="H135" s="133"/>
      <c r="I135" s="133"/>
      <c r="J135" s="133"/>
      <c r="K135" s="133"/>
    </row>
    <row r="136" spans="1:11" ht="15.6">
      <c r="A136" s="198" t="s">
        <v>81</v>
      </c>
      <c r="B136" s="187" t="s">
        <v>82</v>
      </c>
      <c r="C136" s="20" t="s">
        <v>14</v>
      </c>
      <c r="D136" s="133">
        <f>D137+D138+D139</f>
        <v>0</v>
      </c>
      <c r="E136" s="133">
        <f t="shared" ref="E136:F136" si="52">E137+E138+E139</f>
        <v>0</v>
      </c>
      <c r="F136" s="133">
        <f t="shared" si="52"/>
        <v>0</v>
      </c>
      <c r="G136" s="133">
        <f t="shared" ref="G136" si="53">G137+G138+G139</f>
        <v>0</v>
      </c>
      <c r="H136" s="133">
        <f t="shared" ref="H136:K136" si="54">H137+H138+H139</f>
        <v>0</v>
      </c>
      <c r="I136" s="133">
        <f t="shared" si="54"/>
        <v>0</v>
      </c>
      <c r="J136" s="133">
        <f t="shared" si="54"/>
        <v>0</v>
      </c>
      <c r="K136" s="133">
        <f t="shared" si="54"/>
        <v>0</v>
      </c>
    </row>
    <row r="137" spans="1:11" ht="15.6">
      <c r="A137" s="199"/>
      <c r="B137" s="192"/>
      <c r="C137" s="14" t="s">
        <v>16</v>
      </c>
      <c r="D137" s="133"/>
      <c r="E137" s="133"/>
      <c r="F137" s="133"/>
      <c r="G137" s="133"/>
      <c r="H137" s="133"/>
      <c r="I137" s="133"/>
      <c r="J137" s="133"/>
      <c r="K137" s="133"/>
    </row>
    <row r="138" spans="1:11" ht="15.6">
      <c r="A138" s="199"/>
      <c r="B138" s="192"/>
      <c r="C138" s="15" t="s">
        <v>11</v>
      </c>
      <c r="D138" s="133"/>
      <c r="E138" s="133"/>
      <c r="F138" s="133"/>
      <c r="G138" s="133"/>
      <c r="H138" s="133"/>
      <c r="I138" s="133"/>
      <c r="J138" s="133"/>
      <c r="K138" s="133"/>
    </row>
    <row r="139" spans="1:11" ht="15.6">
      <c r="A139" s="199"/>
      <c r="B139" s="192"/>
      <c r="C139" s="15" t="s">
        <v>12</v>
      </c>
      <c r="D139" s="133"/>
      <c r="E139" s="133"/>
      <c r="F139" s="133"/>
      <c r="G139" s="133"/>
      <c r="H139" s="133"/>
      <c r="I139" s="133"/>
      <c r="J139" s="133"/>
      <c r="K139" s="133"/>
    </row>
    <row r="140" spans="1:11" ht="26.4">
      <c r="A140" s="199"/>
      <c r="B140" s="192"/>
      <c r="C140" s="16" t="s">
        <v>46</v>
      </c>
      <c r="D140" s="133"/>
      <c r="E140" s="133"/>
      <c r="F140" s="133"/>
      <c r="G140" s="133"/>
      <c r="H140" s="133"/>
      <c r="I140" s="133"/>
      <c r="J140" s="133"/>
      <c r="K140" s="133"/>
    </row>
    <row r="141" spans="1:11" ht="15.6">
      <c r="A141" s="199"/>
      <c r="B141" s="192"/>
      <c r="C141" s="15" t="s">
        <v>13</v>
      </c>
      <c r="D141" s="133"/>
      <c r="E141" s="133"/>
      <c r="F141" s="133"/>
      <c r="G141" s="133"/>
      <c r="H141" s="133"/>
      <c r="I141" s="133"/>
      <c r="J141" s="133"/>
      <c r="K141" s="133"/>
    </row>
    <row r="142" spans="1:11" ht="15.6">
      <c r="A142" s="200"/>
      <c r="B142" s="193"/>
      <c r="C142" s="15" t="s">
        <v>17</v>
      </c>
      <c r="D142" s="133"/>
      <c r="E142" s="133"/>
      <c r="F142" s="133"/>
      <c r="G142" s="133"/>
      <c r="H142" s="133"/>
      <c r="I142" s="133"/>
      <c r="J142" s="133"/>
      <c r="K142" s="133"/>
    </row>
    <row r="143" spans="1:11" ht="15.6">
      <c r="A143" s="198" t="s">
        <v>83</v>
      </c>
      <c r="B143" s="187" t="s">
        <v>84</v>
      </c>
      <c r="C143" s="20" t="s">
        <v>14</v>
      </c>
      <c r="D143" s="133">
        <f>D144+D145+D147</f>
        <v>0</v>
      </c>
      <c r="E143" s="133">
        <f t="shared" ref="E143:F143" si="55">E144+E145+E147</f>
        <v>0</v>
      </c>
      <c r="F143" s="133">
        <f t="shared" si="55"/>
        <v>0</v>
      </c>
      <c r="G143" s="133">
        <f t="shared" ref="G143" si="56">G144+G145+G147</f>
        <v>0</v>
      </c>
      <c r="H143" s="133">
        <f t="shared" ref="H143:K143" si="57">H144+H145+H147</f>
        <v>0</v>
      </c>
      <c r="I143" s="133">
        <f t="shared" si="57"/>
        <v>0</v>
      </c>
      <c r="J143" s="133">
        <f t="shared" si="57"/>
        <v>0</v>
      </c>
      <c r="K143" s="133">
        <f t="shared" si="57"/>
        <v>0</v>
      </c>
    </row>
    <row r="144" spans="1:11" ht="15.6">
      <c r="A144" s="199"/>
      <c r="B144" s="192"/>
      <c r="C144" s="14" t="s">
        <v>16</v>
      </c>
      <c r="D144" s="133"/>
      <c r="E144" s="133"/>
      <c r="F144" s="133"/>
      <c r="G144" s="133"/>
      <c r="H144" s="133"/>
      <c r="I144" s="133"/>
      <c r="J144" s="133"/>
      <c r="K144" s="133"/>
    </row>
    <row r="145" spans="1:11" ht="15.6">
      <c r="A145" s="199"/>
      <c r="B145" s="192"/>
      <c r="C145" s="15" t="s">
        <v>11</v>
      </c>
      <c r="D145" s="133"/>
      <c r="E145" s="133"/>
      <c r="F145" s="133"/>
      <c r="G145" s="133"/>
      <c r="H145" s="133"/>
      <c r="I145" s="133"/>
      <c r="J145" s="133"/>
      <c r="K145" s="133"/>
    </row>
    <row r="146" spans="1:11" ht="15.6">
      <c r="A146" s="199"/>
      <c r="B146" s="192"/>
      <c r="C146" s="15" t="s">
        <v>12</v>
      </c>
      <c r="D146" s="133"/>
      <c r="E146" s="133"/>
      <c r="F146" s="133"/>
      <c r="G146" s="133"/>
      <c r="H146" s="133"/>
      <c r="I146" s="133"/>
      <c r="J146" s="133"/>
      <c r="K146" s="133"/>
    </row>
    <row r="147" spans="1:11" ht="26.4">
      <c r="A147" s="199"/>
      <c r="B147" s="192"/>
      <c r="C147" s="16" t="s">
        <v>46</v>
      </c>
      <c r="D147" s="133"/>
      <c r="E147" s="133"/>
      <c r="F147" s="133"/>
      <c r="G147" s="133"/>
      <c r="H147" s="133"/>
      <c r="I147" s="133"/>
      <c r="J147" s="133"/>
      <c r="K147" s="133"/>
    </row>
    <row r="148" spans="1:11" ht="15.6">
      <c r="A148" s="199"/>
      <c r="B148" s="192"/>
      <c r="C148" s="15" t="s">
        <v>13</v>
      </c>
      <c r="D148" s="133"/>
      <c r="E148" s="133"/>
      <c r="F148" s="133"/>
      <c r="G148" s="133"/>
      <c r="H148" s="133"/>
      <c r="I148" s="133"/>
      <c r="J148" s="133"/>
      <c r="K148" s="133"/>
    </row>
    <row r="149" spans="1:11" ht="15.6">
      <c r="A149" s="200"/>
      <c r="B149" s="193"/>
      <c r="C149" s="15" t="s">
        <v>17</v>
      </c>
      <c r="D149" s="133"/>
      <c r="E149" s="133"/>
      <c r="F149" s="133"/>
      <c r="G149" s="133"/>
      <c r="H149" s="133"/>
      <c r="I149" s="133"/>
      <c r="J149" s="133"/>
      <c r="K149" s="133"/>
    </row>
    <row r="150" spans="1:11" ht="15.6">
      <c r="A150" s="198" t="s">
        <v>85</v>
      </c>
      <c r="B150" s="187" t="s">
        <v>86</v>
      </c>
      <c r="C150" s="20" t="s">
        <v>14</v>
      </c>
      <c r="D150" s="133">
        <f>D151+D152+D153</f>
        <v>0</v>
      </c>
      <c r="E150" s="133">
        <f t="shared" ref="E150:F150" si="58">E151+E152+E153</f>
        <v>0</v>
      </c>
      <c r="F150" s="133">
        <f t="shared" si="58"/>
        <v>0</v>
      </c>
      <c r="G150" s="133">
        <f t="shared" ref="G150" si="59">G151+G152+G153</f>
        <v>0</v>
      </c>
      <c r="H150" s="133">
        <f t="shared" ref="H150:K150" si="60">H151+H152+H153</f>
        <v>0</v>
      </c>
      <c r="I150" s="133">
        <f t="shared" si="60"/>
        <v>0</v>
      </c>
      <c r="J150" s="133">
        <f t="shared" si="60"/>
        <v>0</v>
      </c>
      <c r="K150" s="133">
        <f t="shared" si="60"/>
        <v>0</v>
      </c>
    </row>
    <row r="151" spans="1:11" ht="15.6">
      <c r="A151" s="199"/>
      <c r="B151" s="188"/>
      <c r="C151" s="14" t="s">
        <v>16</v>
      </c>
      <c r="D151" s="133"/>
      <c r="E151" s="133"/>
      <c r="F151" s="133"/>
      <c r="G151" s="133"/>
      <c r="H151" s="133"/>
      <c r="I151" s="133"/>
      <c r="J151" s="133"/>
      <c r="K151" s="133"/>
    </row>
    <row r="152" spans="1:11" ht="15.6">
      <c r="A152" s="199"/>
      <c r="B152" s="188"/>
      <c r="C152" s="15" t="s">
        <v>11</v>
      </c>
      <c r="D152" s="133"/>
      <c r="E152" s="133"/>
      <c r="F152" s="133"/>
      <c r="G152" s="133"/>
      <c r="H152" s="133"/>
      <c r="I152" s="133"/>
      <c r="J152" s="133"/>
      <c r="K152" s="133"/>
    </row>
    <row r="153" spans="1:11" ht="15.6">
      <c r="A153" s="199"/>
      <c r="B153" s="188"/>
      <c r="C153" s="15" t="s">
        <v>12</v>
      </c>
      <c r="D153" s="133"/>
      <c r="E153" s="133"/>
      <c r="F153" s="133"/>
      <c r="G153" s="133"/>
      <c r="H153" s="133"/>
      <c r="I153" s="133"/>
      <c r="J153" s="133"/>
      <c r="K153" s="133"/>
    </row>
    <row r="154" spans="1:11" ht="26.4">
      <c r="A154" s="199"/>
      <c r="B154" s="188"/>
      <c r="C154" s="16" t="s">
        <v>46</v>
      </c>
      <c r="D154" s="133"/>
      <c r="E154" s="133"/>
      <c r="F154" s="133"/>
      <c r="G154" s="133"/>
      <c r="H154" s="133"/>
      <c r="I154" s="133"/>
      <c r="J154" s="133"/>
      <c r="K154" s="133"/>
    </row>
    <row r="155" spans="1:11" ht="15.6">
      <c r="A155" s="199"/>
      <c r="B155" s="188"/>
      <c r="C155" s="15" t="s">
        <v>13</v>
      </c>
      <c r="D155" s="133"/>
      <c r="E155" s="133"/>
      <c r="F155" s="133"/>
      <c r="G155" s="133"/>
      <c r="H155" s="133"/>
      <c r="I155" s="133"/>
      <c r="J155" s="133"/>
      <c r="K155" s="133"/>
    </row>
    <row r="156" spans="1:11" ht="31.5" customHeight="1">
      <c r="A156" s="200"/>
      <c r="B156" s="189"/>
      <c r="C156" s="15" t="s">
        <v>17</v>
      </c>
      <c r="D156" s="133"/>
      <c r="E156" s="133"/>
      <c r="F156" s="133"/>
      <c r="G156" s="133"/>
      <c r="H156" s="133"/>
      <c r="I156" s="133"/>
      <c r="J156" s="133"/>
      <c r="K156" s="133"/>
    </row>
    <row r="157" spans="1:11" ht="15.6">
      <c r="A157" s="198" t="s">
        <v>87</v>
      </c>
      <c r="B157" s="187" t="s">
        <v>88</v>
      </c>
      <c r="C157" s="20" t="s">
        <v>14</v>
      </c>
      <c r="D157" s="133">
        <f>D158+D159+D160</f>
        <v>0</v>
      </c>
      <c r="E157" s="133">
        <f t="shared" ref="E157:F157" si="61">E158+E159+E160</f>
        <v>0</v>
      </c>
      <c r="F157" s="133">
        <f t="shared" si="61"/>
        <v>0</v>
      </c>
      <c r="G157" s="133">
        <f t="shared" ref="G157" si="62">G158+G159+G160</f>
        <v>0</v>
      </c>
      <c r="H157" s="133">
        <f t="shared" ref="H157:K157" si="63">H158+H159+H160</f>
        <v>0</v>
      </c>
      <c r="I157" s="133">
        <f t="shared" si="63"/>
        <v>0</v>
      </c>
      <c r="J157" s="133">
        <f t="shared" si="63"/>
        <v>0</v>
      </c>
      <c r="K157" s="133">
        <f t="shared" si="63"/>
        <v>0</v>
      </c>
    </row>
    <row r="158" spans="1:11" ht="15.6">
      <c r="A158" s="199"/>
      <c r="B158" s="192"/>
      <c r="C158" s="14" t="s">
        <v>16</v>
      </c>
      <c r="D158" s="133"/>
      <c r="E158" s="133"/>
      <c r="F158" s="133"/>
      <c r="G158" s="133"/>
      <c r="H158" s="133"/>
      <c r="I158" s="133"/>
      <c r="J158" s="133"/>
      <c r="K158" s="133"/>
    </row>
    <row r="159" spans="1:11" ht="15.6">
      <c r="A159" s="199"/>
      <c r="B159" s="192"/>
      <c r="C159" s="15" t="s">
        <v>11</v>
      </c>
      <c r="D159" s="133"/>
      <c r="E159" s="133"/>
      <c r="F159" s="133"/>
      <c r="G159" s="133"/>
      <c r="H159" s="133"/>
      <c r="I159" s="133"/>
      <c r="J159" s="133"/>
      <c r="K159" s="133"/>
    </row>
    <row r="160" spans="1:11" ht="15.6">
      <c r="A160" s="199"/>
      <c r="B160" s="192"/>
      <c r="C160" s="15" t="s">
        <v>12</v>
      </c>
      <c r="D160" s="133"/>
      <c r="E160" s="133"/>
      <c r="F160" s="133"/>
      <c r="G160" s="133"/>
      <c r="H160" s="133"/>
      <c r="I160" s="133"/>
      <c r="J160" s="133"/>
      <c r="K160" s="133"/>
    </row>
    <row r="161" spans="1:11" ht="26.4">
      <c r="A161" s="199"/>
      <c r="B161" s="192"/>
      <c r="C161" s="16" t="s">
        <v>46</v>
      </c>
      <c r="D161" s="133"/>
      <c r="E161" s="133"/>
      <c r="F161" s="133"/>
      <c r="G161" s="133"/>
      <c r="H161" s="133"/>
      <c r="I161" s="133"/>
      <c r="J161" s="133"/>
      <c r="K161" s="133"/>
    </row>
    <row r="162" spans="1:11" ht="15.6">
      <c r="A162" s="199"/>
      <c r="B162" s="192"/>
      <c r="C162" s="15" t="s">
        <v>13</v>
      </c>
      <c r="D162" s="133"/>
      <c r="E162" s="133"/>
      <c r="F162" s="133"/>
      <c r="G162" s="133"/>
      <c r="H162" s="133"/>
      <c r="I162" s="133"/>
      <c r="J162" s="133"/>
      <c r="K162" s="133"/>
    </row>
    <row r="163" spans="1:11" ht="15.6">
      <c r="A163" s="200"/>
      <c r="B163" s="193"/>
      <c r="C163" s="15" t="s">
        <v>17</v>
      </c>
      <c r="D163" s="133"/>
      <c r="E163" s="133"/>
      <c r="F163" s="133"/>
      <c r="G163" s="133"/>
      <c r="H163" s="133"/>
      <c r="I163" s="133"/>
      <c r="J163" s="133"/>
      <c r="K163" s="133"/>
    </row>
    <row r="164" spans="1:11" ht="15.6">
      <c r="A164" s="198" t="s">
        <v>89</v>
      </c>
      <c r="B164" s="187" t="s">
        <v>90</v>
      </c>
      <c r="C164" s="20" t="s">
        <v>14</v>
      </c>
      <c r="D164" s="133">
        <f>D165+D166+D167</f>
        <v>0</v>
      </c>
      <c r="E164" s="133">
        <f t="shared" ref="E164:F164" si="64">E165+E166+E167</f>
        <v>0</v>
      </c>
      <c r="F164" s="133">
        <f t="shared" si="64"/>
        <v>0</v>
      </c>
      <c r="G164" s="133">
        <f t="shared" ref="G164" si="65">G165+G166+G167</f>
        <v>0</v>
      </c>
      <c r="H164" s="133">
        <f t="shared" ref="H164:K164" si="66">H165+H166+H167</f>
        <v>0</v>
      </c>
      <c r="I164" s="133">
        <f t="shared" si="66"/>
        <v>0</v>
      </c>
      <c r="J164" s="133">
        <f t="shared" si="66"/>
        <v>0</v>
      </c>
      <c r="K164" s="133">
        <f t="shared" si="66"/>
        <v>0</v>
      </c>
    </row>
    <row r="165" spans="1:11" ht="15.6">
      <c r="A165" s="199"/>
      <c r="B165" s="192"/>
      <c r="C165" s="14" t="s">
        <v>16</v>
      </c>
      <c r="D165" s="133"/>
      <c r="E165" s="133"/>
      <c r="F165" s="133"/>
      <c r="G165" s="133"/>
      <c r="H165" s="133"/>
      <c r="I165" s="133"/>
      <c r="J165" s="133"/>
      <c r="K165" s="133"/>
    </row>
    <row r="166" spans="1:11" ht="15.6">
      <c r="A166" s="199"/>
      <c r="B166" s="192"/>
      <c r="C166" s="15" t="s">
        <v>11</v>
      </c>
      <c r="D166" s="133"/>
      <c r="E166" s="133"/>
      <c r="F166" s="133"/>
      <c r="G166" s="133"/>
      <c r="H166" s="133"/>
      <c r="I166" s="133"/>
      <c r="J166" s="133"/>
      <c r="K166" s="133"/>
    </row>
    <row r="167" spans="1:11" ht="15.6">
      <c r="A167" s="199"/>
      <c r="B167" s="192"/>
      <c r="C167" s="15" t="s">
        <v>12</v>
      </c>
      <c r="D167" s="133"/>
      <c r="E167" s="133"/>
      <c r="F167" s="133"/>
      <c r="G167" s="133"/>
      <c r="H167" s="133"/>
      <c r="I167" s="133"/>
      <c r="J167" s="133"/>
      <c r="K167" s="133"/>
    </row>
    <row r="168" spans="1:11" ht="26.4">
      <c r="A168" s="199"/>
      <c r="B168" s="192"/>
      <c r="C168" s="16" t="s">
        <v>46</v>
      </c>
      <c r="D168" s="133"/>
      <c r="E168" s="133"/>
      <c r="F168" s="133"/>
      <c r="G168" s="133"/>
      <c r="H168" s="133"/>
      <c r="I168" s="133"/>
      <c r="J168" s="133"/>
      <c r="K168" s="133"/>
    </row>
    <row r="169" spans="1:11" ht="15.6">
      <c r="A169" s="199"/>
      <c r="B169" s="192"/>
      <c r="C169" s="15" t="s">
        <v>13</v>
      </c>
      <c r="D169" s="133"/>
      <c r="E169" s="133"/>
      <c r="F169" s="133"/>
      <c r="G169" s="133"/>
      <c r="H169" s="133"/>
      <c r="I169" s="133"/>
      <c r="J169" s="133"/>
      <c r="K169" s="133"/>
    </row>
    <row r="170" spans="1:11" ht="52.5" customHeight="1">
      <c r="A170" s="200"/>
      <c r="B170" s="193"/>
      <c r="C170" s="15" t="s">
        <v>17</v>
      </c>
      <c r="D170" s="133"/>
      <c r="E170" s="133"/>
      <c r="F170" s="133"/>
      <c r="G170" s="133"/>
      <c r="H170" s="133"/>
      <c r="I170" s="133"/>
      <c r="J170" s="133"/>
      <c r="K170" s="133"/>
    </row>
    <row r="171" spans="1:11" ht="15.6">
      <c r="A171" s="198" t="s">
        <v>91</v>
      </c>
      <c r="B171" s="187" t="s">
        <v>92</v>
      </c>
      <c r="C171" s="20" t="s">
        <v>14</v>
      </c>
      <c r="D171" s="133">
        <f>D172+D173+D174</f>
        <v>0</v>
      </c>
      <c r="E171" s="133">
        <f t="shared" ref="E171:F171" si="67">E172+E173+E174</f>
        <v>0</v>
      </c>
      <c r="F171" s="133">
        <f t="shared" si="67"/>
        <v>0</v>
      </c>
      <c r="G171" s="133">
        <f t="shared" ref="G171" si="68">G172+G173+G174</f>
        <v>0</v>
      </c>
      <c r="H171" s="133">
        <f t="shared" ref="H171:K171" si="69">H172+H173+H174</f>
        <v>0</v>
      </c>
      <c r="I171" s="133">
        <f t="shared" si="69"/>
        <v>0</v>
      </c>
      <c r="J171" s="133">
        <f t="shared" si="69"/>
        <v>0</v>
      </c>
      <c r="K171" s="133">
        <f t="shared" si="69"/>
        <v>0</v>
      </c>
    </row>
    <row r="172" spans="1:11" ht="15.6">
      <c r="A172" s="199"/>
      <c r="B172" s="192"/>
      <c r="C172" s="14" t="s">
        <v>16</v>
      </c>
      <c r="D172" s="133"/>
      <c r="E172" s="133"/>
      <c r="F172" s="133"/>
      <c r="G172" s="133"/>
      <c r="H172" s="133"/>
      <c r="I172" s="133"/>
      <c r="J172" s="133"/>
      <c r="K172" s="133"/>
    </row>
    <row r="173" spans="1:11" ht="15.6">
      <c r="A173" s="199"/>
      <c r="B173" s="192"/>
      <c r="C173" s="15" t="s">
        <v>11</v>
      </c>
      <c r="D173" s="133"/>
      <c r="E173" s="133"/>
      <c r="F173" s="133"/>
      <c r="G173" s="133"/>
      <c r="H173" s="133"/>
      <c r="I173" s="133"/>
      <c r="J173" s="133"/>
      <c r="K173" s="133"/>
    </row>
    <row r="174" spans="1:11" ht="15.6">
      <c r="A174" s="199"/>
      <c r="B174" s="192"/>
      <c r="C174" s="15" t="s">
        <v>12</v>
      </c>
      <c r="D174" s="133"/>
      <c r="E174" s="133"/>
      <c r="F174" s="133"/>
      <c r="G174" s="133"/>
      <c r="H174" s="133"/>
      <c r="I174" s="133"/>
      <c r="J174" s="133"/>
      <c r="K174" s="133"/>
    </row>
    <row r="175" spans="1:11" ht="26.4">
      <c r="A175" s="199"/>
      <c r="B175" s="192"/>
      <c r="C175" s="16" t="s">
        <v>46</v>
      </c>
      <c r="D175" s="133"/>
      <c r="E175" s="133"/>
      <c r="F175" s="133"/>
      <c r="G175" s="133"/>
      <c r="H175" s="133"/>
      <c r="I175" s="133"/>
      <c r="J175" s="133"/>
      <c r="K175" s="133"/>
    </row>
    <row r="176" spans="1:11" ht="15.6">
      <c r="A176" s="199"/>
      <c r="B176" s="192"/>
      <c r="C176" s="15" t="s">
        <v>13</v>
      </c>
      <c r="D176" s="133"/>
      <c r="E176" s="133"/>
      <c r="F176" s="133"/>
      <c r="G176" s="133"/>
      <c r="H176" s="133"/>
      <c r="I176" s="133"/>
      <c r="J176" s="133"/>
      <c r="K176" s="133"/>
    </row>
    <row r="177" spans="1:11" ht="15.6">
      <c r="A177" s="200"/>
      <c r="B177" s="193"/>
      <c r="C177" s="15" t="s">
        <v>17</v>
      </c>
      <c r="D177" s="133"/>
      <c r="E177" s="133"/>
      <c r="F177" s="133"/>
      <c r="G177" s="133"/>
      <c r="H177" s="133"/>
      <c r="I177" s="133"/>
      <c r="J177" s="133"/>
      <c r="K177" s="133"/>
    </row>
    <row r="178" spans="1:11" ht="25.5" customHeight="1">
      <c r="A178" s="198" t="s">
        <v>93</v>
      </c>
      <c r="B178" s="187" t="s">
        <v>94</v>
      </c>
      <c r="C178" s="20" t="s">
        <v>14</v>
      </c>
      <c r="D178" s="133">
        <f>D179+D180+D181</f>
        <v>0</v>
      </c>
      <c r="E178" s="133">
        <f t="shared" ref="E178:F178" si="70">E179+E180+E181</f>
        <v>0</v>
      </c>
      <c r="F178" s="133">
        <f t="shared" si="70"/>
        <v>0</v>
      </c>
      <c r="G178" s="133">
        <f t="shared" ref="G178" si="71">G179+G180+G181</f>
        <v>0</v>
      </c>
      <c r="H178" s="133">
        <f t="shared" ref="H178:K178" si="72">H179+H180+H181</f>
        <v>0</v>
      </c>
      <c r="I178" s="133">
        <f t="shared" si="72"/>
        <v>0</v>
      </c>
      <c r="J178" s="133">
        <f t="shared" si="72"/>
        <v>0</v>
      </c>
      <c r="K178" s="133">
        <f t="shared" si="72"/>
        <v>0</v>
      </c>
    </row>
    <row r="179" spans="1:11" ht="19.5" customHeight="1">
      <c r="A179" s="199"/>
      <c r="B179" s="188"/>
      <c r="C179" s="14" t="s">
        <v>16</v>
      </c>
      <c r="D179" s="133"/>
      <c r="E179" s="133"/>
      <c r="F179" s="133"/>
      <c r="G179" s="133"/>
      <c r="H179" s="133"/>
      <c r="I179" s="133"/>
      <c r="J179" s="133"/>
      <c r="K179" s="133"/>
    </row>
    <row r="180" spans="1:11" ht="16.5" customHeight="1">
      <c r="A180" s="199"/>
      <c r="B180" s="188"/>
      <c r="C180" s="15" t="s">
        <v>11</v>
      </c>
      <c r="D180" s="133"/>
      <c r="E180" s="133"/>
      <c r="F180" s="133"/>
      <c r="G180" s="133"/>
      <c r="H180" s="133"/>
      <c r="I180" s="133"/>
      <c r="J180" s="133"/>
      <c r="K180" s="133"/>
    </row>
    <row r="181" spans="1:11" ht="18.75" customHeight="1">
      <c r="A181" s="199"/>
      <c r="B181" s="188"/>
      <c r="C181" s="15" t="s">
        <v>12</v>
      </c>
      <c r="D181" s="133"/>
      <c r="E181" s="133"/>
      <c r="F181" s="133"/>
      <c r="G181" s="133"/>
      <c r="H181" s="133"/>
      <c r="I181" s="133"/>
      <c r="J181" s="133"/>
      <c r="K181" s="133"/>
    </row>
    <row r="182" spans="1:11" ht="21" customHeight="1">
      <c r="A182" s="199"/>
      <c r="B182" s="188"/>
      <c r="C182" s="16" t="s">
        <v>46</v>
      </c>
      <c r="D182" s="133"/>
      <c r="E182" s="133"/>
      <c r="F182" s="133"/>
      <c r="G182" s="133"/>
      <c r="H182" s="133"/>
      <c r="I182" s="133"/>
      <c r="J182" s="133"/>
      <c r="K182" s="133"/>
    </row>
    <row r="183" spans="1:11" ht="25.5" customHeight="1">
      <c r="A183" s="199"/>
      <c r="B183" s="188"/>
      <c r="C183" s="15" t="s">
        <v>13</v>
      </c>
      <c r="D183" s="133"/>
      <c r="E183" s="133"/>
      <c r="F183" s="133"/>
      <c r="G183" s="133"/>
      <c r="H183" s="133"/>
      <c r="I183" s="133"/>
      <c r="J183" s="133"/>
      <c r="K183" s="133"/>
    </row>
    <row r="184" spans="1:11" ht="132" hidden="1" customHeight="1">
      <c r="A184" s="200"/>
      <c r="B184" s="189"/>
      <c r="C184" s="78"/>
      <c r="D184" s="133"/>
      <c r="E184" s="133"/>
      <c r="F184" s="133"/>
      <c r="G184" s="133"/>
      <c r="H184" s="133"/>
      <c r="I184" s="133"/>
      <c r="J184" s="133"/>
      <c r="K184" s="133"/>
    </row>
    <row r="185" spans="1:11" ht="31.5" customHeight="1">
      <c r="A185" s="198" t="s">
        <v>95</v>
      </c>
      <c r="B185" s="187" t="s">
        <v>96</v>
      </c>
      <c r="C185" s="20" t="s">
        <v>14</v>
      </c>
      <c r="D185" s="133">
        <f>D186+D187+D188</f>
        <v>0</v>
      </c>
      <c r="E185" s="133">
        <f t="shared" ref="E185:F185" si="73">E186+E187+E188</f>
        <v>0</v>
      </c>
      <c r="F185" s="133">
        <f t="shared" si="73"/>
        <v>0</v>
      </c>
      <c r="G185" s="133">
        <f t="shared" ref="G185" si="74">G186+G187+G188</f>
        <v>0</v>
      </c>
      <c r="H185" s="133">
        <f t="shared" ref="H185:K185" si="75">H186+H187+H188</f>
        <v>0</v>
      </c>
      <c r="I185" s="133">
        <f t="shared" si="75"/>
        <v>0</v>
      </c>
      <c r="J185" s="133">
        <f t="shared" si="75"/>
        <v>0</v>
      </c>
      <c r="K185" s="133">
        <f t="shared" si="75"/>
        <v>0</v>
      </c>
    </row>
    <row r="186" spans="1:11" ht="22.5" customHeight="1">
      <c r="A186" s="199"/>
      <c r="B186" s="192"/>
      <c r="C186" s="14" t="s">
        <v>16</v>
      </c>
      <c r="D186" s="133"/>
      <c r="E186" s="133"/>
      <c r="F186" s="133"/>
      <c r="G186" s="133"/>
      <c r="H186" s="133"/>
      <c r="I186" s="133"/>
      <c r="J186" s="133"/>
      <c r="K186" s="133"/>
    </row>
    <row r="187" spans="1:11" ht="19.5" customHeight="1">
      <c r="A187" s="199"/>
      <c r="B187" s="192"/>
      <c r="C187" s="15" t="s">
        <v>11</v>
      </c>
      <c r="D187" s="133"/>
      <c r="E187" s="133"/>
      <c r="F187" s="133"/>
      <c r="G187" s="133"/>
      <c r="H187" s="133"/>
      <c r="I187" s="133"/>
      <c r="J187" s="133"/>
      <c r="K187" s="133"/>
    </row>
    <row r="188" spans="1:11" ht="20.25" customHeight="1">
      <c r="A188" s="199"/>
      <c r="B188" s="192"/>
      <c r="C188" s="15" t="s">
        <v>12</v>
      </c>
      <c r="D188" s="133"/>
      <c r="E188" s="133"/>
      <c r="F188" s="133"/>
      <c r="G188" s="133"/>
      <c r="H188" s="133"/>
      <c r="I188" s="133"/>
      <c r="J188" s="133"/>
      <c r="K188" s="133"/>
    </row>
    <row r="189" spans="1:11" ht="22.5" customHeight="1">
      <c r="A189" s="199"/>
      <c r="B189" s="192"/>
      <c r="C189" s="16" t="s">
        <v>46</v>
      </c>
      <c r="D189" s="133"/>
      <c r="E189" s="133"/>
      <c r="F189" s="133"/>
      <c r="G189" s="133"/>
      <c r="H189" s="133"/>
      <c r="I189" s="133"/>
      <c r="J189" s="133"/>
      <c r="K189" s="133"/>
    </row>
    <row r="190" spans="1:11" ht="0.75" hidden="1" customHeight="1">
      <c r="A190" s="199"/>
      <c r="B190" s="192"/>
      <c r="C190" s="15" t="s">
        <v>13</v>
      </c>
      <c r="D190" s="133"/>
      <c r="E190" s="133"/>
      <c r="F190" s="133"/>
      <c r="G190" s="133"/>
      <c r="H190" s="133"/>
      <c r="I190" s="133"/>
      <c r="J190" s="133"/>
      <c r="K190" s="133"/>
    </row>
    <row r="191" spans="1:11" ht="79.5" hidden="1" customHeight="1">
      <c r="A191" s="200"/>
      <c r="B191" s="193"/>
      <c r="C191" s="78"/>
      <c r="D191" s="133"/>
      <c r="E191" s="133"/>
      <c r="F191" s="133"/>
      <c r="G191" s="133"/>
      <c r="H191" s="133"/>
      <c r="I191" s="133"/>
      <c r="J191" s="133"/>
      <c r="K191" s="133"/>
    </row>
    <row r="192" spans="1:11" ht="15.6">
      <c r="A192" s="198" t="s">
        <v>497</v>
      </c>
      <c r="B192" s="187" t="s">
        <v>501</v>
      </c>
      <c r="C192" s="20" t="s">
        <v>14</v>
      </c>
      <c r="D192" s="130">
        <f>D193+D194+D195</f>
        <v>0</v>
      </c>
      <c r="E192" s="130">
        <f t="shared" ref="E192:F192" si="76">E193+E194+E195</f>
        <v>0</v>
      </c>
      <c r="F192" s="130">
        <f t="shared" si="76"/>
        <v>0</v>
      </c>
      <c r="G192" s="130">
        <f t="shared" ref="G192" si="77">G193+G194+G195</f>
        <v>0</v>
      </c>
      <c r="H192" s="130">
        <f t="shared" ref="H192:K192" si="78">H193+H194+H195</f>
        <v>0</v>
      </c>
      <c r="I192" s="130">
        <f t="shared" si="78"/>
        <v>0</v>
      </c>
      <c r="J192" s="130">
        <f t="shared" si="78"/>
        <v>0</v>
      </c>
      <c r="K192" s="130">
        <f t="shared" si="78"/>
        <v>0</v>
      </c>
    </row>
    <row r="193" spans="1:11" ht="15.6">
      <c r="A193" s="199"/>
      <c r="B193" s="188"/>
      <c r="C193" s="14" t="s">
        <v>16</v>
      </c>
      <c r="D193" s="133"/>
      <c r="E193" s="133"/>
      <c r="F193" s="133"/>
      <c r="G193" s="133"/>
      <c r="H193" s="133"/>
      <c r="I193" s="133"/>
      <c r="J193" s="133"/>
      <c r="K193" s="133"/>
    </row>
    <row r="194" spans="1:11" ht="15.6">
      <c r="A194" s="199"/>
      <c r="B194" s="188"/>
      <c r="C194" s="15" t="s">
        <v>11</v>
      </c>
      <c r="D194" s="133"/>
      <c r="E194" s="133"/>
      <c r="F194" s="133"/>
      <c r="G194" s="133"/>
      <c r="H194" s="133"/>
      <c r="I194" s="133"/>
      <c r="J194" s="133"/>
      <c r="K194" s="133"/>
    </row>
    <row r="195" spans="1:11" ht="15.6">
      <c r="A195" s="199"/>
      <c r="B195" s="188"/>
      <c r="C195" s="15" t="s">
        <v>12</v>
      </c>
      <c r="D195" s="133"/>
      <c r="E195" s="133"/>
      <c r="F195" s="133"/>
      <c r="G195" s="133"/>
      <c r="H195" s="133"/>
      <c r="I195" s="133"/>
      <c r="J195" s="133"/>
      <c r="K195" s="133"/>
    </row>
    <row r="196" spans="1:11" ht="26.4">
      <c r="A196" s="199"/>
      <c r="B196" s="188"/>
      <c r="C196" s="16" t="s">
        <v>46</v>
      </c>
      <c r="D196" s="133"/>
      <c r="E196" s="133"/>
      <c r="F196" s="133"/>
      <c r="G196" s="133"/>
      <c r="H196" s="133"/>
      <c r="I196" s="133"/>
      <c r="J196" s="133"/>
      <c r="K196" s="133"/>
    </row>
    <row r="197" spans="1:11" ht="15.6">
      <c r="A197" s="199"/>
      <c r="B197" s="188"/>
      <c r="C197" s="15" t="s">
        <v>13</v>
      </c>
      <c r="D197" s="133"/>
      <c r="E197" s="133"/>
      <c r="F197" s="133"/>
      <c r="G197" s="133"/>
      <c r="H197" s="133"/>
      <c r="I197" s="133"/>
      <c r="J197" s="133"/>
      <c r="K197" s="133"/>
    </row>
    <row r="198" spans="1:11" ht="14.25" customHeight="1">
      <c r="A198" s="200"/>
      <c r="B198" s="189"/>
      <c r="C198" s="15" t="s">
        <v>17</v>
      </c>
      <c r="D198" s="133"/>
      <c r="E198" s="133"/>
      <c r="F198" s="133"/>
      <c r="G198" s="133"/>
      <c r="H198" s="133"/>
      <c r="I198" s="133"/>
      <c r="J198" s="133"/>
      <c r="K198" s="133"/>
    </row>
    <row r="199" spans="1:11" ht="33.75" hidden="1" customHeight="1">
      <c r="A199" s="198"/>
      <c r="B199" s="187"/>
      <c r="C199" s="20"/>
      <c r="D199" s="133"/>
      <c r="E199" s="133"/>
      <c r="F199" s="133"/>
      <c r="G199" s="133"/>
      <c r="H199" s="133"/>
      <c r="I199" s="133"/>
      <c r="J199" s="133"/>
      <c r="K199" s="133"/>
    </row>
    <row r="200" spans="1:11" ht="20.25" hidden="1" customHeight="1">
      <c r="A200" s="199"/>
      <c r="B200" s="188"/>
      <c r="C200" s="14"/>
      <c r="D200" s="133"/>
      <c r="E200" s="133"/>
      <c r="F200" s="133"/>
      <c r="G200" s="133"/>
      <c r="H200" s="133"/>
      <c r="I200" s="133"/>
      <c r="J200" s="133"/>
      <c r="K200" s="133"/>
    </row>
    <row r="201" spans="1:11" ht="35.25" hidden="1" customHeight="1">
      <c r="A201" s="199"/>
      <c r="B201" s="188"/>
      <c r="C201" s="15"/>
      <c r="D201" s="133"/>
      <c r="E201" s="133"/>
      <c r="F201" s="133"/>
      <c r="G201" s="133"/>
      <c r="H201" s="133"/>
      <c r="I201" s="133"/>
      <c r="J201" s="133"/>
      <c r="K201" s="133"/>
    </row>
    <row r="202" spans="1:11" ht="0.75" customHeight="1">
      <c r="A202" s="199"/>
      <c r="B202" s="188"/>
      <c r="C202" s="15"/>
      <c r="D202" s="133"/>
      <c r="E202" s="133"/>
      <c r="F202" s="133"/>
      <c r="G202" s="133"/>
      <c r="H202" s="133"/>
      <c r="I202" s="133"/>
      <c r="J202" s="133"/>
      <c r="K202" s="133"/>
    </row>
    <row r="203" spans="1:11" ht="41.25" hidden="1" customHeight="1">
      <c r="A203" s="199"/>
      <c r="B203" s="188"/>
      <c r="C203" s="16"/>
      <c r="D203" s="133"/>
      <c r="E203" s="133"/>
      <c r="F203" s="133"/>
      <c r="G203" s="133"/>
      <c r="H203" s="133"/>
      <c r="I203" s="133"/>
      <c r="J203" s="133"/>
      <c r="K203" s="133"/>
    </row>
    <row r="204" spans="1:11" ht="15.6" hidden="1">
      <c r="A204" s="199"/>
      <c r="B204" s="188"/>
      <c r="C204" s="15"/>
      <c r="D204" s="133"/>
      <c r="E204" s="133"/>
      <c r="F204" s="133"/>
      <c r="G204" s="133"/>
      <c r="H204" s="133"/>
      <c r="I204" s="133"/>
      <c r="J204" s="133"/>
      <c r="K204" s="133"/>
    </row>
    <row r="205" spans="1:11" ht="87.75" hidden="1" customHeight="1">
      <c r="A205" s="200"/>
      <c r="B205" s="189"/>
      <c r="C205" s="15"/>
      <c r="D205" s="133"/>
      <c r="E205" s="133"/>
      <c r="F205" s="133"/>
      <c r="G205" s="133"/>
      <c r="H205" s="133"/>
      <c r="I205" s="133"/>
      <c r="J205" s="133"/>
      <c r="K205" s="133"/>
    </row>
    <row r="206" spans="1:11" ht="33" customHeight="1">
      <c r="A206" s="224" t="s">
        <v>97</v>
      </c>
      <c r="B206" s="204" t="s">
        <v>505</v>
      </c>
      <c r="C206" s="20" t="s">
        <v>14</v>
      </c>
      <c r="D206" s="130">
        <f>D207+D208+D209</f>
        <v>186.32</v>
      </c>
      <c r="E206" s="130">
        <f t="shared" ref="E206:F206" si="79">E207+E208+E209</f>
        <v>167.6</v>
      </c>
      <c r="F206" s="130">
        <f t="shared" si="79"/>
        <v>167.85</v>
      </c>
      <c r="G206" s="130">
        <f t="shared" ref="G206" si="80">G207+G208+G209</f>
        <v>172.79999999999998</v>
      </c>
      <c r="H206" s="130">
        <f t="shared" ref="H206:K206" si="81">H207+H208+H209</f>
        <v>172.79999999999998</v>
      </c>
      <c r="I206" s="130">
        <f t="shared" si="81"/>
        <v>172.79999999999998</v>
      </c>
      <c r="J206" s="130">
        <f t="shared" si="81"/>
        <v>172.79999999999998</v>
      </c>
      <c r="K206" s="130">
        <f t="shared" si="81"/>
        <v>172.79999999999998</v>
      </c>
    </row>
    <row r="207" spans="1:11" ht="24" customHeight="1">
      <c r="A207" s="225"/>
      <c r="B207" s="205"/>
      <c r="C207" s="14" t="s">
        <v>16</v>
      </c>
      <c r="D207" s="133">
        <v>159.88999999999999</v>
      </c>
      <c r="E207" s="133">
        <v>165.25</v>
      </c>
      <c r="F207" s="133">
        <v>165.5</v>
      </c>
      <c r="G207" s="133">
        <v>170.45</v>
      </c>
      <c r="H207" s="133">
        <v>170.45</v>
      </c>
      <c r="I207" s="133">
        <v>170.45</v>
      </c>
      <c r="J207" s="133">
        <v>170.45</v>
      </c>
      <c r="K207" s="133">
        <v>170.45</v>
      </c>
    </row>
    <row r="208" spans="1:11" ht="21.75" customHeight="1">
      <c r="A208" s="225"/>
      <c r="B208" s="205"/>
      <c r="C208" s="15" t="s">
        <v>11</v>
      </c>
      <c r="D208" s="133">
        <v>26.03</v>
      </c>
      <c r="E208" s="133"/>
      <c r="F208" s="133"/>
      <c r="G208" s="133"/>
      <c r="H208" s="133"/>
      <c r="I208" s="133"/>
      <c r="J208" s="133"/>
      <c r="K208" s="133"/>
    </row>
    <row r="209" spans="1:11" ht="15.75" customHeight="1">
      <c r="A209" s="225"/>
      <c r="B209" s="205"/>
      <c r="C209" s="15" t="s">
        <v>12</v>
      </c>
      <c r="D209" s="133">
        <v>0.4</v>
      </c>
      <c r="E209" s="133">
        <v>2.35</v>
      </c>
      <c r="F209" s="133">
        <v>2.35</v>
      </c>
      <c r="G209" s="133">
        <v>2.35</v>
      </c>
      <c r="H209" s="133">
        <v>2.35</v>
      </c>
      <c r="I209" s="133">
        <v>2.35</v>
      </c>
      <c r="J209" s="133">
        <v>2.35</v>
      </c>
      <c r="K209" s="133">
        <v>2.35</v>
      </c>
    </row>
    <row r="210" spans="1:11" ht="21.75" customHeight="1">
      <c r="A210" s="225"/>
      <c r="B210" s="205"/>
      <c r="C210" s="16" t="s">
        <v>46</v>
      </c>
      <c r="D210" s="133"/>
      <c r="E210" s="133"/>
      <c r="F210" s="133"/>
      <c r="G210" s="133"/>
      <c r="H210" s="133"/>
      <c r="I210" s="133"/>
      <c r="J210" s="133"/>
      <c r="K210" s="133"/>
    </row>
    <row r="211" spans="1:11" ht="20.25" customHeight="1">
      <c r="A211" s="225"/>
      <c r="B211" s="205"/>
      <c r="C211" s="15" t="s">
        <v>13</v>
      </c>
      <c r="D211" s="133"/>
      <c r="E211" s="133"/>
      <c r="F211" s="133"/>
      <c r="G211" s="133"/>
      <c r="H211" s="133"/>
      <c r="I211" s="133"/>
      <c r="J211" s="133"/>
      <c r="K211" s="133"/>
    </row>
    <row r="212" spans="1:11" ht="18" customHeight="1">
      <c r="A212" s="226"/>
      <c r="B212" s="206"/>
      <c r="C212" s="15" t="s">
        <v>17</v>
      </c>
      <c r="D212" s="133"/>
      <c r="E212" s="133"/>
      <c r="F212" s="133"/>
      <c r="G212" s="133"/>
      <c r="H212" s="133"/>
      <c r="I212" s="133"/>
      <c r="J212" s="133"/>
      <c r="K212" s="133"/>
    </row>
    <row r="213" spans="1:11" ht="27.75" customHeight="1">
      <c r="A213" s="198" t="s">
        <v>98</v>
      </c>
      <c r="B213" s="187" t="s">
        <v>99</v>
      </c>
      <c r="C213" s="20" t="s">
        <v>14</v>
      </c>
      <c r="D213" s="133">
        <f>D214+D215+D216</f>
        <v>0</v>
      </c>
      <c r="E213" s="133">
        <f t="shared" ref="E213:F213" si="82">E214+E215+E216</f>
        <v>0</v>
      </c>
      <c r="F213" s="133">
        <f t="shared" si="82"/>
        <v>0</v>
      </c>
      <c r="G213" s="133">
        <f t="shared" ref="G213" si="83">G214+G215+G216</f>
        <v>0</v>
      </c>
      <c r="H213" s="133">
        <f t="shared" ref="H213:K213" si="84">H214+H215+H216</f>
        <v>0</v>
      </c>
      <c r="I213" s="133">
        <f t="shared" si="84"/>
        <v>0</v>
      </c>
      <c r="J213" s="133">
        <f t="shared" si="84"/>
        <v>0</v>
      </c>
      <c r="K213" s="133">
        <f t="shared" si="84"/>
        <v>0</v>
      </c>
    </row>
    <row r="214" spans="1:11" ht="15.75" customHeight="1">
      <c r="A214" s="199"/>
      <c r="B214" s="188"/>
      <c r="C214" s="14" t="s">
        <v>16</v>
      </c>
      <c r="D214" s="133"/>
      <c r="E214" s="133"/>
      <c r="F214" s="133"/>
      <c r="G214" s="133"/>
      <c r="H214" s="133"/>
      <c r="I214" s="133"/>
      <c r="J214" s="133"/>
      <c r="K214" s="133"/>
    </row>
    <row r="215" spans="1:11" ht="18" customHeight="1">
      <c r="A215" s="199"/>
      <c r="B215" s="188"/>
      <c r="C215" s="15" t="s">
        <v>11</v>
      </c>
      <c r="D215" s="133"/>
      <c r="E215" s="133"/>
      <c r="F215" s="133"/>
      <c r="G215" s="133"/>
      <c r="H215" s="133"/>
      <c r="I215" s="133"/>
      <c r="J215" s="133"/>
      <c r="K215" s="133"/>
    </row>
    <row r="216" spans="1:11" ht="14.25" customHeight="1">
      <c r="A216" s="199"/>
      <c r="B216" s="188"/>
      <c r="C216" s="15" t="s">
        <v>12</v>
      </c>
      <c r="D216" s="133"/>
      <c r="E216" s="133"/>
      <c r="F216" s="133"/>
      <c r="G216" s="133"/>
      <c r="H216" s="133"/>
      <c r="I216" s="133"/>
      <c r="J216" s="133"/>
      <c r="K216" s="133"/>
    </row>
    <row r="217" spans="1:11" ht="19.5" customHeight="1">
      <c r="A217" s="199"/>
      <c r="B217" s="188"/>
      <c r="C217" s="16" t="s">
        <v>46</v>
      </c>
      <c r="D217" s="133"/>
      <c r="E217" s="133"/>
      <c r="F217" s="133"/>
      <c r="G217" s="133"/>
      <c r="H217" s="133"/>
      <c r="I217" s="133"/>
      <c r="J217" s="133"/>
      <c r="K217" s="133"/>
    </row>
    <row r="218" spans="1:11" ht="18" customHeight="1">
      <c r="A218" s="199"/>
      <c r="B218" s="188"/>
      <c r="C218" s="15" t="s">
        <v>13</v>
      </c>
      <c r="D218" s="133"/>
      <c r="E218" s="133"/>
      <c r="F218" s="133"/>
      <c r="G218" s="133"/>
      <c r="H218" s="133"/>
      <c r="I218" s="133"/>
      <c r="J218" s="133"/>
      <c r="K218" s="133"/>
    </row>
    <row r="219" spans="1:11" ht="18.75" customHeight="1">
      <c r="A219" s="200"/>
      <c r="B219" s="189"/>
      <c r="C219" s="15" t="s">
        <v>17</v>
      </c>
      <c r="D219" s="133"/>
      <c r="E219" s="133"/>
      <c r="F219" s="133"/>
      <c r="G219" s="133"/>
      <c r="H219" s="133"/>
      <c r="I219" s="133"/>
      <c r="J219" s="133"/>
      <c r="K219" s="133"/>
    </row>
    <row r="220" spans="1:11" ht="15.75" customHeight="1">
      <c r="A220" s="198" t="s">
        <v>100</v>
      </c>
      <c r="B220" s="187" t="s">
        <v>101</v>
      </c>
      <c r="C220" s="20" t="s">
        <v>14</v>
      </c>
      <c r="D220" s="133">
        <f>D221+D222+D223</f>
        <v>0</v>
      </c>
      <c r="E220" s="133">
        <f t="shared" ref="E220:F220" si="85">E221+E222+E223</f>
        <v>0</v>
      </c>
      <c r="F220" s="133">
        <f t="shared" si="85"/>
        <v>0</v>
      </c>
      <c r="G220" s="133">
        <f t="shared" ref="G220" si="86">G221+G222+G223</f>
        <v>0</v>
      </c>
      <c r="H220" s="133">
        <f t="shared" ref="H220:K220" si="87">H221+H222+H223</f>
        <v>0</v>
      </c>
      <c r="I220" s="133">
        <f t="shared" si="87"/>
        <v>0</v>
      </c>
      <c r="J220" s="133">
        <f t="shared" si="87"/>
        <v>0</v>
      </c>
      <c r="K220" s="133">
        <f t="shared" si="87"/>
        <v>0</v>
      </c>
    </row>
    <row r="221" spans="1:11" ht="18.75" customHeight="1">
      <c r="A221" s="199"/>
      <c r="B221" s="188"/>
      <c r="C221" s="14" t="s">
        <v>16</v>
      </c>
      <c r="D221" s="133"/>
      <c r="E221" s="133"/>
      <c r="F221" s="133"/>
      <c r="G221" s="133"/>
      <c r="H221" s="133"/>
      <c r="I221" s="133"/>
      <c r="J221" s="133"/>
      <c r="K221" s="133"/>
    </row>
    <row r="222" spans="1:11" ht="14.25" customHeight="1">
      <c r="A222" s="199"/>
      <c r="B222" s="188"/>
      <c r="C222" s="15" t="s">
        <v>11</v>
      </c>
      <c r="D222" s="133"/>
      <c r="E222" s="133"/>
      <c r="F222" s="133"/>
      <c r="G222" s="133"/>
      <c r="H222" s="133"/>
      <c r="I222" s="133"/>
      <c r="J222" s="133"/>
      <c r="K222" s="133"/>
    </row>
    <row r="223" spans="1:11" ht="14.25" customHeight="1">
      <c r="A223" s="199"/>
      <c r="B223" s="188"/>
      <c r="C223" s="15" t="s">
        <v>12</v>
      </c>
      <c r="D223" s="133"/>
      <c r="E223" s="133"/>
      <c r="F223" s="133"/>
      <c r="G223" s="133"/>
      <c r="H223" s="133"/>
      <c r="I223" s="133"/>
      <c r="J223" s="133"/>
      <c r="K223" s="133"/>
    </row>
    <row r="224" spans="1:11" ht="16.5" customHeight="1">
      <c r="A224" s="199"/>
      <c r="B224" s="188"/>
      <c r="C224" s="16" t="s">
        <v>46</v>
      </c>
      <c r="D224" s="133"/>
      <c r="E224" s="133"/>
      <c r="F224" s="133"/>
      <c r="G224" s="133"/>
      <c r="H224" s="133"/>
      <c r="I224" s="133"/>
      <c r="J224" s="133"/>
      <c r="K224" s="133"/>
    </row>
    <row r="225" spans="1:11" ht="15.75" customHeight="1">
      <c r="A225" s="199"/>
      <c r="B225" s="188"/>
      <c r="C225" s="15" t="s">
        <v>13</v>
      </c>
      <c r="D225" s="133"/>
      <c r="E225" s="133"/>
      <c r="F225" s="133"/>
      <c r="G225" s="133"/>
      <c r="H225" s="133"/>
      <c r="I225" s="133"/>
      <c r="J225" s="133"/>
      <c r="K225" s="133"/>
    </row>
    <row r="226" spans="1:11" ht="12" customHeight="1">
      <c r="A226" s="200"/>
      <c r="B226" s="189"/>
      <c r="C226" s="15" t="s">
        <v>17</v>
      </c>
      <c r="D226" s="133"/>
      <c r="E226" s="133"/>
      <c r="F226" s="133"/>
      <c r="G226" s="133"/>
      <c r="H226" s="133"/>
      <c r="I226" s="133"/>
      <c r="J226" s="133"/>
      <c r="K226" s="133"/>
    </row>
    <row r="227" spans="1:11" ht="0.75" hidden="1" customHeight="1">
      <c r="A227" s="198"/>
      <c r="B227" s="187"/>
      <c r="C227" s="20"/>
      <c r="D227" s="133"/>
      <c r="E227" s="133"/>
      <c r="F227" s="133"/>
      <c r="G227" s="133"/>
      <c r="H227" s="133"/>
      <c r="I227" s="133"/>
      <c r="J227" s="133"/>
      <c r="K227" s="133"/>
    </row>
    <row r="228" spans="1:11" ht="30.75" hidden="1" customHeight="1">
      <c r="A228" s="199"/>
      <c r="B228" s="188"/>
      <c r="C228" s="14"/>
      <c r="D228" s="133"/>
      <c r="E228" s="133"/>
      <c r="F228" s="133"/>
      <c r="G228" s="133"/>
      <c r="H228" s="133"/>
      <c r="I228" s="133"/>
      <c r="J228" s="133"/>
      <c r="K228" s="133"/>
    </row>
    <row r="229" spans="1:11" ht="15.75" hidden="1" customHeight="1">
      <c r="A229" s="199"/>
      <c r="B229" s="188"/>
      <c r="C229" s="15"/>
      <c r="D229" s="133"/>
      <c r="E229" s="133"/>
      <c r="F229" s="133"/>
      <c r="G229" s="133"/>
      <c r="H229" s="133"/>
      <c r="I229" s="133"/>
      <c r="J229" s="133"/>
      <c r="K229" s="133"/>
    </row>
    <row r="230" spans="1:11" ht="44.25" hidden="1" customHeight="1">
      <c r="A230" s="199"/>
      <c r="B230" s="188"/>
      <c r="C230" s="15"/>
      <c r="D230" s="133"/>
      <c r="E230" s="133"/>
      <c r="F230" s="133"/>
      <c r="G230" s="133"/>
      <c r="H230" s="133"/>
      <c r="I230" s="133"/>
      <c r="J230" s="133"/>
      <c r="K230" s="133"/>
    </row>
    <row r="231" spans="1:11" ht="54" hidden="1" customHeight="1">
      <c r="A231" s="199"/>
      <c r="B231" s="188"/>
      <c r="C231" s="16"/>
      <c r="D231" s="133"/>
      <c r="E231" s="133"/>
      <c r="F231" s="133"/>
      <c r="G231" s="133"/>
      <c r="H231" s="133"/>
      <c r="I231" s="133"/>
      <c r="J231" s="133"/>
      <c r="K231" s="133"/>
    </row>
    <row r="232" spans="1:11" ht="15" hidden="1" customHeight="1">
      <c r="A232" s="199"/>
      <c r="B232" s="188"/>
      <c r="C232" s="15"/>
      <c r="D232" s="133"/>
      <c r="E232" s="133"/>
      <c r="F232" s="133"/>
      <c r="G232" s="133"/>
      <c r="H232" s="133"/>
      <c r="I232" s="133"/>
      <c r="J232" s="133"/>
      <c r="K232" s="133"/>
    </row>
    <row r="233" spans="1:11" ht="85.5" hidden="1" customHeight="1">
      <c r="A233" s="200"/>
      <c r="B233" s="189"/>
      <c r="C233" s="15"/>
      <c r="D233" s="133"/>
      <c r="E233" s="133"/>
      <c r="F233" s="133"/>
      <c r="G233" s="133"/>
      <c r="H233" s="133"/>
      <c r="I233" s="133"/>
      <c r="J233" s="133"/>
      <c r="K233" s="133"/>
    </row>
    <row r="234" spans="1:11" ht="15.75" customHeight="1">
      <c r="A234" s="218" t="s">
        <v>102</v>
      </c>
      <c r="B234" s="221" t="s">
        <v>103</v>
      </c>
      <c r="C234" s="20" t="s">
        <v>14</v>
      </c>
      <c r="D234" s="130">
        <f>D237</f>
        <v>1544.31</v>
      </c>
      <c r="E234" s="130">
        <f>E237</f>
        <v>2026.1</v>
      </c>
      <c r="F234" s="130">
        <f>F241</f>
        <v>1760.07</v>
      </c>
      <c r="G234" s="130">
        <f t="shared" ref="G234" si="88">G241</f>
        <v>1891.38</v>
      </c>
      <c r="H234" s="130">
        <f t="shared" ref="H234:K234" si="89">H241</f>
        <v>1891.38</v>
      </c>
      <c r="I234" s="130">
        <f t="shared" si="89"/>
        <v>1891.38</v>
      </c>
      <c r="J234" s="130">
        <f t="shared" si="89"/>
        <v>1891.38</v>
      </c>
      <c r="K234" s="130">
        <f t="shared" si="89"/>
        <v>1891.38</v>
      </c>
    </row>
    <row r="235" spans="1:11" ht="15.6">
      <c r="A235" s="219"/>
      <c r="B235" s="222"/>
      <c r="C235" s="14" t="s">
        <v>16</v>
      </c>
      <c r="D235" s="133"/>
      <c r="E235" s="133"/>
      <c r="F235" s="133"/>
      <c r="G235" s="133"/>
      <c r="H235" s="133"/>
      <c r="I235" s="133"/>
      <c r="J235" s="133"/>
      <c r="K235" s="133"/>
    </row>
    <row r="236" spans="1:11" ht="15.6">
      <c r="A236" s="219"/>
      <c r="B236" s="222"/>
      <c r="C236" s="15" t="s">
        <v>11</v>
      </c>
      <c r="D236" s="133">
        <f>D243</f>
        <v>84.75</v>
      </c>
      <c r="E236" s="133"/>
      <c r="F236" s="133"/>
      <c r="G236" s="133"/>
      <c r="H236" s="133"/>
      <c r="I236" s="133"/>
      <c r="J236" s="133"/>
      <c r="K236" s="133"/>
    </row>
    <row r="237" spans="1:11" ht="15.6">
      <c r="A237" s="219"/>
      <c r="B237" s="222"/>
      <c r="C237" s="15" t="s">
        <v>12</v>
      </c>
      <c r="D237" s="133">
        <f>D244</f>
        <v>1544.31</v>
      </c>
      <c r="E237" s="133">
        <f>E241</f>
        <v>2026.1</v>
      </c>
      <c r="F237" s="133">
        <f>F244</f>
        <v>1760.07</v>
      </c>
      <c r="G237" s="133">
        <f>G244</f>
        <v>1891.38</v>
      </c>
      <c r="H237" s="133">
        <f t="shared" ref="H237:K237" si="90">H244</f>
        <v>1891.38</v>
      </c>
      <c r="I237" s="133">
        <f t="shared" si="90"/>
        <v>1891.38</v>
      </c>
      <c r="J237" s="133">
        <f t="shared" si="90"/>
        <v>1891.38</v>
      </c>
      <c r="K237" s="133">
        <f t="shared" si="90"/>
        <v>1891.38</v>
      </c>
    </row>
    <row r="238" spans="1:11" ht="26.4">
      <c r="A238" s="219"/>
      <c r="B238" s="222"/>
      <c r="C238" s="16" t="s">
        <v>46</v>
      </c>
      <c r="D238" s="133"/>
      <c r="E238" s="133"/>
      <c r="F238" s="133"/>
      <c r="G238" s="133"/>
      <c r="H238" s="133"/>
      <c r="I238" s="133"/>
      <c r="J238" s="133"/>
      <c r="K238" s="133"/>
    </row>
    <row r="239" spans="1:11" ht="15.6">
      <c r="A239" s="219"/>
      <c r="B239" s="222"/>
      <c r="C239" s="15" t="s">
        <v>13</v>
      </c>
      <c r="D239" s="135"/>
      <c r="E239" s="133"/>
      <c r="F239" s="133"/>
      <c r="G239" s="133"/>
      <c r="H239" s="133"/>
      <c r="I239" s="133"/>
      <c r="J239" s="133"/>
      <c r="K239" s="133"/>
    </row>
    <row r="240" spans="1:11" ht="15.6">
      <c r="A240" s="220"/>
      <c r="B240" s="223"/>
      <c r="C240" s="15" t="s">
        <v>17</v>
      </c>
      <c r="D240" s="135"/>
      <c r="E240" s="133"/>
      <c r="F240" s="133"/>
      <c r="G240" s="133"/>
      <c r="H240" s="133"/>
      <c r="I240" s="133"/>
      <c r="J240" s="133"/>
      <c r="K240" s="133"/>
    </row>
    <row r="241" spans="1:11" ht="15.6">
      <c r="A241" s="184" t="s">
        <v>104</v>
      </c>
      <c r="B241" s="187" t="s">
        <v>105</v>
      </c>
      <c r="C241" s="20" t="s">
        <v>14</v>
      </c>
      <c r="D241" s="134">
        <f>D242+D243+D244</f>
        <v>1629.06</v>
      </c>
      <c r="E241" s="134">
        <f t="shared" ref="E241:F241" si="91">E242+E243+E244</f>
        <v>2026.1</v>
      </c>
      <c r="F241" s="134">
        <f t="shared" si="91"/>
        <v>1760.07</v>
      </c>
      <c r="G241" s="134">
        <f t="shared" ref="G241" si="92">G242+G243+G244</f>
        <v>1891.38</v>
      </c>
      <c r="H241" s="134">
        <f t="shared" ref="H241:K241" si="93">H242+H243+H244</f>
        <v>1891.38</v>
      </c>
      <c r="I241" s="134">
        <f t="shared" si="93"/>
        <v>1891.38</v>
      </c>
      <c r="J241" s="134">
        <f t="shared" si="93"/>
        <v>1891.38</v>
      </c>
      <c r="K241" s="134">
        <f t="shared" si="93"/>
        <v>1891.38</v>
      </c>
    </row>
    <row r="242" spans="1:11" ht="15.6">
      <c r="A242" s="185"/>
      <c r="B242" s="188"/>
      <c r="C242" s="14" t="s">
        <v>16</v>
      </c>
      <c r="D242" s="135"/>
      <c r="E242" s="133"/>
      <c r="F242" s="133"/>
      <c r="G242" s="133"/>
      <c r="H242" s="133"/>
      <c r="I242" s="133"/>
      <c r="J242" s="133"/>
      <c r="K242" s="133"/>
    </row>
    <row r="243" spans="1:11" ht="15.6">
      <c r="A243" s="185"/>
      <c r="B243" s="188"/>
      <c r="C243" s="15" t="s">
        <v>11</v>
      </c>
      <c r="D243" s="135">
        <v>84.75</v>
      </c>
      <c r="E243" s="133"/>
      <c r="F243" s="133"/>
      <c r="G243" s="133"/>
      <c r="H243" s="133"/>
      <c r="I243" s="133"/>
      <c r="J243" s="133"/>
      <c r="K243" s="133"/>
    </row>
    <row r="244" spans="1:11" ht="15.6">
      <c r="A244" s="185"/>
      <c r="B244" s="188"/>
      <c r="C244" s="15" t="s">
        <v>12</v>
      </c>
      <c r="D244" s="135">
        <v>1544.31</v>
      </c>
      <c r="E244" s="133">
        <v>2026.1</v>
      </c>
      <c r="F244" s="133">
        <v>1760.07</v>
      </c>
      <c r="G244" s="133">
        <v>1891.38</v>
      </c>
      <c r="H244" s="133">
        <v>1891.38</v>
      </c>
      <c r="I244" s="133">
        <v>1891.38</v>
      </c>
      <c r="J244" s="133">
        <v>1891.38</v>
      </c>
      <c r="K244" s="133">
        <v>1891.38</v>
      </c>
    </row>
    <row r="245" spans="1:11" ht="26.4">
      <c r="A245" s="185"/>
      <c r="B245" s="188"/>
      <c r="C245" s="16" t="s">
        <v>46</v>
      </c>
      <c r="D245" s="135"/>
      <c r="E245" s="133"/>
      <c r="F245" s="133"/>
      <c r="G245" s="133"/>
      <c r="H245" s="133"/>
      <c r="I245" s="133"/>
      <c r="J245" s="133"/>
      <c r="K245" s="133"/>
    </row>
    <row r="246" spans="1:11" ht="15.6">
      <c r="A246" s="185"/>
      <c r="B246" s="188"/>
      <c r="C246" s="15" t="s">
        <v>13</v>
      </c>
      <c r="D246" s="135"/>
      <c r="E246" s="133"/>
      <c r="F246" s="133"/>
      <c r="G246" s="133"/>
      <c r="H246" s="133"/>
      <c r="I246" s="133"/>
      <c r="J246" s="133"/>
      <c r="K246" s="133"/>
    </row>
    <row r="247" spans="1:11" ht="15.6">
      <c r="A247" s="186"/>
      <c r="B247" s="189"/>
      <c r="C247" s="15" t="s">
        <v>17</v>
      </c>
      <c r="D247" s="135"/>
      <c r="E247" s="133"/>
      <c r="F247" s="133"/>
      <c r="G247" s="133"/>
      <c r="H247" s="133"/>
      <c r="I247" s="133"/>
      <c r="J247" s="133"/>
      <c r="K247" s="133"/>
    </row>
    <row r="248" spans="1:11" ht="15.6">
      <c r="A248" s="184" t="s">
        <v>106</v>
      </c>
      <c r="B248" s="187" t="s">
        <v>107</v>
      </c>
      <c r="C248" s="20" t="s">
        <v>14</v>
      </c>
      <c r="D248" s="135">
        <f>D249+D250+D251</f>
        <v>0</v>
      </c>
      <c r="E248" s="135">
        <f t="shared" ref="E248:F248" si="94">E249+E250+E251</f>
        <v>0</v>
      </c>
      <c r="F248" s="135">
        <f t="shared" si="94"/>
        <v>0</v>
      </c>
      <c r="G248" s="135">
        <f t="shared" ref="G248" si="95">G249+G250+G251</f>
        <v>0</v>
      </c>
      <c r="H248" s="135">
        <f t="shared" ref="H248:K248" si="96">H249+H250+H251</f>
        <v>0</v>
      </c>
      <c r="I248" s="135">
        <f t="shared" si="96"/>
        <v>0</v>
      </c>
      <c r="J248" s="135">
        <f t="shared" si="96"/>
        <v>0</v>
      </c>
      <c r="K248" s="135">
        <f t="shared" si="96"/>
        <v>0</v>
      </c>
    </row>
    <row r="249" spans="1:11" ht="15.6">
      <c r="A249" s="185"/>
      <c r="B249" s="188"/>
      <c r="C249" s="14" t="s">
        <v>16</v>
      </c>
      <c r="D249" s="135"/>
      <c r="E249" s="133"/>
      <c r="F249" s="133"/>
      <c r="G249" s="133"/>
      <c r="H249" s="133"/>
      <c r="I249" s="133"/>
      <c r="J249" s="133"/>
      <c r="K249" s="133"/>
    </row>
    <row r="250" spans="1:11" ht="15.6">
      <c r="A250" s="185"/>
      <c r="B250" s="188"/>
      <c r="C250" s="15" t="s">
        <v>11</v>
      </c>
      <c r="D250" s="135"/>
      <c r="E250" s="133"/>
      <c r="F250" s="133"/>
      <c r="G250" s="133"/>
      <c r="H250" s="133"/>
      <c r="I250" s="133"/>
      <c r="J250" s="133"/>
      <c r="K250" s="133"/>
    </row>
    <row r="251" spans="1:11" ht="15.6">
      <c r="A251" s="185"/>
      <c r="B251" s="188"/>
      <c r="C251" s="15" t="s">
        <v>12</v>
      </c>
      <c r="D251" s="135"/>
      <c r="E251" s="133"/>
      <c r="F251" s="133"/>
      <c r="G251" s="133"/>
      <c r="H251" s="133"/>
      <c r="I251" s="133"/>
      <c r="J251" s="133"/>
      <c r="K251" s="133"/>
    </row>
    <row r="252" spans="1:11" ht="26.4">
      <c r="A252" s="185"/>
      <c r="B252" s="188"/>
      <c r="C252" s="16" t="s">
        <v>46</v>
      </c>
      <c r="D252" s="135"/>
      <c r="E252" s="133"/>
      <c r="F252" s="133"/>
      <c r="G252" s="133"/>
      <c r="H252" s="133"/>
      <c r="I252" s="133"/>
      <c r="J252" s="133"/>
      <c r="K252" s="133"/>
    </row>
    <row r="253" spans="1:11" ht="15.6">
      <c r="A253" s="185"/>
      <c r="B253" s="188"/>
      <c r="C253" s="15" t="s">
        <v>13</v>
      </c>
      <c r="D253" s="135"/>
      <c r="E253" s="133"/>
      <c r="F253" s="133"/>
      <c r="G253" s="133"/>
      <c r="H253" s="133"/>
      <c r="I253" s="133"/>
      <c r="J253" s="133"/>
      <c r="K253" s="133"/>
    </row>
    <row r="254" spans="1:11" ht="15.6">
      <c r="A254" s="186"/>
      <c r="B254" s="189"/>
      <c r="C254" s="15" t="s">
        <v>17</v>
      </c>
      <c r="D254" s="135"/>
      <c r="E254" s="133"/>
      <c r="F254" s="133"/>
      <c r="G254" s="133"/>
      <c r="H254" s="133"/>
      <c r="I254" s="133"/>
      <c r="J254" s="133"/>
      <c r="K254" s="133"/>
    </row>
    <row r="255" spans="1:11" ht="15.6">
      <c r="A255" s="184" t="s">
        <v>113</v>
      </c>
      <c r="B255" s="187" t="s">
        <v>502</v>
      </c>
      <c r="C255" s="20" t="s">
        <v>14</v>
      </c>
      <c r="D255" s="134">
        <f>D256+D257+D258</f>
        <v>0</v>
      </c>
      <c r="E255" s="134">
        <f t="shared" ref="E255:F255" si="97">E256+E257+E258</f>
        <v>0</v>
      </c>
      <c r="F255" s="134">
        <f t="shared" si="97"/>
        <v>0</v>
      </c>
      <c r="G255" s="134">
        <f t="shared" ref="G255" si="98">G256+G257+G258</f>
        <v>0</v>
      </c>
      <c r="H255" s="134">
        <f t="shared" ref="H255:K255" si="99">H256+H257+H258</f>
        <v>0</v>
      </c>
      <c r="I255" s="134">
        <f t="shared" si="99"/>
        <v>0</v>
      </c>
      <c r="J255" s="134">
        <f t="shared" si="99"/>
        <v>0</v>
      </c>
      <c r="K255" s="134">
        <f t="shared" si="99"/>
        <v>0</v>
      </c>
    </row>
    <row r="256" spans="1:11" ht="15.6">
      <c r="A256" s="185"/>
      <c r="B256" s="188"/>
      <c r="C256" s="14" t="s">
        <v>16</v>
      </c>
      <c r="D256" s="135">
        <v>0</v>
      </c>
      <c r="E256" s="133">
        <v>0</v>
      </c>
      <c r="F256" s="133">
        <v>0</v>
      </c>
      <c r="G256" s="133">
        <v>0</v>
      </c>
      <c r="H256" s="133">
        <v>0</v>
      </c>
      <c r="I256" s="133">
        <v>0</v>
      </c>
      <c r="J256" s="133">
        <v>0</v>
      </c>
      <c r="K256" s="133">
        <v>0</v>
      </c>
    </row>
    <row r="257" spans="1:11" ht="15.6">
      <c r="A257" s="185"/>
      <c r="B257" s="188"/>
      <c r="C257" s="15" t="s">
        <v>11</v>
      </c>
      <c r="D257" s="135">
        <v>0</v>
      </c>
      <c r="E257" s="135">
        <v>0</v>
      </c>
      <c r="F257" s="135">
        <v>0</v>
      </c>
      <c r="G257" s="135">
        <v>0</v>
      </c>
      <c r="H257" s="135">
        <v>0</v>
      </c>
      <c r="I257" s="135">
        <v>0</v>
      </c>
      <c r="J257" s="135">
        <v>0</v>
      </c>
      <c r="K257" s="135">
        <v>0</v>
      </c>
    </row>
    <row r="258" spans="1:11" ht="15.6">
      <c r="A258" s="185"/>
      <c r="B258" s="188"/>
      <c r="C258" s="15" t="s">
        <v>12</v>
      </c>
      <c r="D258" s="135">
        <v>0</v>
      </c>
      <c r="E258" s="133">
        <v>0</v>
      </c>
      <c r="F258" s="133">
        <v>0</v>
      </c>
      <c r="G258" s="133">
        <v>0</v>
      </c>
      <c r="H258" s="133">
        <v>0</v>
      </c>
      <c r="I258" s="133">
        <v>0</v>
      </c>
      <c r="J258" s="133">
        <v>0</v>
      </c>
      <c r="K258" s="133">
        <v>0</v>
      </c>
    </row>
    <row r="259" spans="1:11" ht="26.4">
      <c r="A259" s="185"/>
      <c r="B259" s="188"/>
      <c r="C259" s="16" t="s">
        <v>46</v>
      </c>
      <c r="D259" s="135"/>
      <c r="E259" s="133"/>
      <c r="F259" s="133"/>
      <c r="G259" s="133"/>
      <c r="H259" s="133"/>
      <c r="I259" s="133"/>
      <c r="J259" s="133"/>
      <c r="K259" s="133"/>
    </row>
    <row r="260" spans="1:11" ht="15.6">
      <c r="A260" s="185"/>
      <c r="B260" s="188"/>
      <c r="C260" s="15" t="s">
        <v>13</v>
      </c>
      <c r="D260" s="135"/>
      <c r="E260" s="133"/>
      <c r="F260" s="133"/>
      <c r="G260" s="133"/>
      <c r="H260" s="133"/>
      <c r="I260" s="133"/>
      <c r="J260" s="133"/>
      <c r="K260" s="133"/>
    </row>
    <row r="261" spans="1:11" ht="15.6">
      <c r="A261" s="186"/>
      <c r="B261" s="189"/>
      <c r="C261" s="15" t="s">
        <v>17</v>
      </c>
      <c r="D261" s="135"/>
      <c r="E261" s="133"/>
      <c r="F261" s="133"/>
      <c r="G261" s="133"/>
      <c r="H261" s="133"/>
      <c r="I261" s="133"/>
      <c r="J261" s="133"/>
      <c r="K261" s="133"/>
    </row>
    <row r="262" spans="1:11" ht="15.6">
      <c r="A262" s="194" t="s">
        <v>109</v>
      </c>
      <c r="B262" s="191" t="s">
        <v>110</v>
      </c>
      <c r="C262" s="20" t="s">
        <v>14</v>
      </c>
      <c r="D262" s="134">
        <f>D263+D264+D265</f>
        <v>92220.86</v>
      </c>
      <c r="E262" s="134">
        <f>E263+E264+E265</f>
        <v>30624.49</v>
      </c>
      <c r="F262" s="134">
        <f t="shared" ref="F262" si="100">F263+F264+F265</f>
        <v>29039.1</v>
      </c>
      <c r="G262" s="134">
        <f t="shared" ref="G262" si="101">G263+G264+G265</f>
        <v>31512.26</v>
      </c>
      <c r="H262" s="134">
        <f t="shared" ref="H262:K262" si="102">H263+H264+H265</f>
        <v>31512.26</v>
      </c>
      <c r="I262" s="134">
        <f t="shared" si="102"/>
        <v>31512.26</v>
      </c>
      <c r="J262" s="134">
        <f t="shared" si="102"/>
        <v>31512.26</v>
      </c>
      <c r="K262" s="134">
        <f t="shared" si="102"/>
        <v>31512.26</v>
      </c>
    </row>
    <row r="263" spans="1:11" ht="15.6">
      <c r="A263" s="185"/>
      <c r="B263" s="188"/>
      <c r="C263" s="14" t="s">
        <v>16</v>
      </c>
      <c r="D263" s="135">
        <f>D284</f>
        <v>24740.799999999999</v>
      </c>
      <c r="E263" s="135"/>
      <c r="F263" s="135"/>
      <c r="G263" s="135"/>
      <c r="H263" s="135"/>
      <c r="I263" s="135"/>
      <c r="J263" s="135"/>
      <c r="K263" s="135"/>
    </row>
    <row r="264" spans="1:11" ht="15.6">
      <c r="A264" s="185"/>
      <c r="B264" s="188"/>
      <c r="C264" s="15" t="s">
        <v>11</v>
      </c>
      <c r="D264" s="135">
        <f>D271+D285</f>
        <v>39264.18</v>
      </c>
      <c r="E264" s="135"/>
      <c r="F264" s="135"/>
      <c r="G264" s="135"/>
      <c r="H264" s="135"/>
      <c r="I264" s="135"/>
      <c r="J264" s="135"/>
      <c r="K264" s="135"/>
    </row>
    <row r="265" spans="1:11" ht="15.6">
      <c r="A265" s="185"/>
      <c r="B265" s="188"/>
      <c r="C265" s="15" t="s">
        <v>12</v>
      </c>
      <c r="D265" s="135">
        <f>D272+D286</f>
        <v>28215.88</v>
      </c>
      <c r="E265" s="135">
        <f>E272</f>
        <v>30624.49</v>
      </c>
      <c r="F265" s="135">
        <f>F272</f>
        <v>29039.1</v>
      </c>
      <c r="G265" s="135">
        <f>G272</f>
        <v>31512.26</v>
      </c>
      <c r="H265" s="135">
        <f t="shared" ref="H265:K265" si="103">H272</f>
        <v>31512.26</v>
      </c>
      <c r="I265" s="135">
        <f t="shared" si="103"/>
        <v>31512.26</v>
      </c>
      <c r="J265" s="135">
        <f t="shared" si="103"/>
        <v>31512.26</v>
      </c>
      <c r="K265" s="135">
        <f t="shared" si="103"/>
        <v>31512.26</v>
      </c>
    </row>
    <row r="266" spans="1:11" ht="26.4">
      <c r="A266" s="185"/>
      <c r="B266" s="188"/>
      <c r="C266" s="16" t="s">
        <v>46</v>
      </c>
      <c r="D266" s="135"/>
      <c r="E266" s="133"/>
      <c r="F266" s="133"/>
      <c r="G266" s="133"/>
      <c r="H266" s="133"/>
      <c r="I266" s="133"/>
      <c r="J266" s="133"/>
      <c r="K266" s="133"/>
    </row>
    <row r="267" spans="1:11" ht="21" customHeight="1">
      <c r="A267" s="185"/>
      <c r="B267" s="188"/>
      <c r="C267" s="15" t="s">
        <v>13</v>
      </c>
      <c r="D267" s="135"/>
      <c r="E267" s="133"/>
      <c r="F267" s="133"/>
      <c r="G267" s="133"/>
      <c r="H267" s="133"/>
      <c r="I267" s="133"/>
      <c r="J267" s="133"/>
      <c r="K267" s="133"/>
    </row>
    <row r="268" spans="1:11" ht="24.75" customHeight="1">
      <c r="A268" s="186"/>
      <c r="B268" s="189"/>
      <c r="C268" s="15" t="s">
        <v>17</v>
      </c>
      <c r="D268" s="135"/>
      <c r="E268" s="133"/>
      <c r="F268" s="133"/>
      <c r="G268" s="133"/>
      <c r="H268" s="133"/>
      <c r="I268" s="133"/>
      <c r="J268" s="133"/>
      <c r="K268" s="133"/>
    </row>
    <row r="269" spans="1:11" ht="15.6">
      <c r="A269" s="184" t="s">
        <v>111</v>
      </c>
      <c r="B269" s="187" t="s">
        <v>112</v>
      </c>
      <c r="C269" s="20" t="s">
        <v>14</v>
      </c>
      <c r="D269" s="134">
        <f>D270+D271+D272</f>
        <v>28862.71</v>
      </c>
      <c r="E269" s="134">
        <f>E270+E271+E272</f>
        <v>30624.49</v>
      </c>
      <c r="F269" s="134">
        <f t="shared" ref="F269" si="104">F270+F271+F272</f>
        <v>29039.1</v>
      </c>
      <c r="G269" s="134">
        <f t="shared" ref="G269" si="105">G270+G271+G272</f>
        <v>31512.26</v>
      </c>
      <c r="H269" s="134">
        <f t="shared" ref="H269:K269" si="106">H270+H271+H272</f>
        <v>31512.26</v>
      </c>
      <c r="I269" s="134">
        <f t="shared" si="106"/>
        <v>31512.26</v>
      </c>
      <c r="J269" s="134">
        <f t="shared" si="106"/>
        <v>31512.26</v>
      </c>
      <c r="K269" s="134">
        <f t="shared" si="106"/>
        <v>31512.26</v>
      </c>
    </row>
    <row r="270" spans="1:11" ht="15.6">
      <c r="A270" s="185"/>
      <c r="B270" s="188"/>
      <c r="C270" s="14" t="s">
        <v>16</v>
      </c>
      <c r="D270" s="135"/>
      <c r="E270" s="135"/>
      <c r="F270" s="135"/>
      <c r="G270" s="135"/>
      <c r="H270" s="135"/>
      <c r="I270" s="135"/>
      <c r="J270" s="135"/>
      <c r="K270" s="135"/>
    </row>
    <row r="271" spans="1:11" ht="15.6">
      <c r="A271" s="185"/>
      <c r="B271" s="188"/>
      <c r="C271" s="15" t="s">
        <v>11</v>
      </c>
      <c r="D271" s="135">
        <v>1236.6400000000001</v>
      </c>
      <c r="E271" s="135"/>
      <c r="F271" s="135"/>
      <c r="G271" s="135"/>
      <c r="H271" s="135"/>
      <c r="I271" s="135"/>
      <c r="J271" s="135"/>
      <c r="K271" s="135"/>
    </row>
    <row r="272" spans="1:11" ht="15.6">
      <c r="A272" s="185"/>
      <c r="B272" s="188"/>
      <c r="C272" s="15" t="s">
        <v>12</v>
      </c>
      <c r="D272" s="135">
        <v>27626.07</v>
      </c>
      <c r="E272" s="133">
        <v>30624.49</v>
      </c>
      <c r="F272" s="133">
        <v>29039.1</v>
      </c>
      <c r="G272" s="133">
        <v>31512.26</v>
      </c>
      <c r="H272" s="133">
        <v>31512.26</v>
      </c>
      <c r="I272" s="133">
        <v>31512.26</v>
      </c>
      <c r="J272" s="133">
        <v>31512.26</v>
      </c>
      <c r="K272" s="133">
        <v>31512.26</v>
      </c>
    </row>
    <row r="273" spans="1:11" ht="26.4">
      <c r="A273" s="185"/>
      <c r="B273" s="188"/>
      <c r="C273" s="16" t="s">
        <v>46</v>
      </c>
      <c r="D273" s="135"/>
      <c r="E273" s="133"/>
      <c r="F273" s="133"/>
      <c r="G273" s="133"/>
      <c r="H273" s="133"/>
      <c r="I273" s="133"/>
      <c r="J273" s="133"/>
      <c r="K273" s="133"/>
    </row>
    <row r="274" spans="1:11" ht="15.6">
      <c r="A274" s="185"/>
      <c r="B274" s="188"/>
      <c r="C274" s="15" t="s">
        <v>13</v>
      </c>
      <c r="D274" s="135"/>
      <c r="E274" s="133"/>
      <c r="F274" s="133"/>
      <c r="G274" s="133"/>
      <c r="H274" s="133"/>
      <c r="I274" s="133"/>
      <c r="J274" s="133"/>
      <c r="K274" s="133"/>
    </row>
    <row r="275" spans="1:11" ht="15.6">
      <c r="A275" s="186"/>
      <c r="B275" s="189"/>
      <c r="C275" s="15" t="s">
        <v>17</v>
      </c>
      <c r="D275" s="135"/>
      <c r="E275" s="133"/>
      <c r="F275" s="133"/>
      <c r="G275" s="133"/>
      <c r="H275" s="133"/>
      <c r="I275" s="133"/>
      <c r="J275" s="133"/>
      <c r="K275" s="133"/>
    </row>
    <row r="276" spans="1:11" ht="15.6">
      <c r="A276" s="184" t="s">
        <v>113</v>
      </c>
      <c r="B276" s="187" t="s">
        <v>114</v>
      </c>
      <c r="C276" s="20" t="s">
        <v>14</v>
      </c>
      <c r="D276" s="135">
        <f>D277+D278+D279</f>
        <v>0</v>
      </c>
      <c r="E276" s="135">
        <f t="shared" ref="E276:F276" si="107">E277+E278+E279</f>
        <v>0</v>
      </c>
      <c r="F276" s="135">
        <f t="shared" si="107"/>
        <v>0</v>
      </c>
      <c r="G276" s="135">
        <f t="shared" ref="G276" si="108">G277+G278+G279</f>
        <v>0</v>
      </c>
      <c r="H276" s="135">
        <f t="shared" ref="H276:K276" si="109">H277+H278+H279</f>
        <v>0</v>
      </c>
      <c r="I276" s="135">
        <f t="shared" si="109"/>
        <v>0</v>
      </c>
      <c r="J276" s="135">
        <f t="shared" si="109"/>
        <v>0</v>
      </c>
      <c r="K276" s="135">
        <f t="shared" si="109"/>
        <v>0</v>
      </c>
    </row>
    <row r="277" spans="1:11" ht="15.6">
      <c r="A277" s="185"/>
      <c r="B277" s="188"/>
      <c r="C277" s="14" t="s">
        <v>16</v>
      </c>
      <c r="D277" s="135"/>
      <c r="E277" s="133"/>
      <c r="F277" s="133"/>
      <c r="G277" s="133"/>
      <c r="H277" s="133"/>
      <c r="I277" s="133"/>
      <c r="J277" s="133"/>
      <c r="K277" s="133"/>
    </row>
    <row r="278" spans="1:11" ht="15.6">
      <c r="A278" s="185"/>
      <c r="B278" s="188"/>
      <c r="C278" s="15" t="s">
        <v>11</v>
      </c>
      <c r="D278" s="135"/>
      <c r="E278" s="133"/>
      <c r="F278" s="133"/>
      <c r="G278" s="133"/>
      <c r="H278" s="133"/>
      <c r="I278" s="133"/>
      <c r="J278" s="133"/>
      <c r="K278" s="133"/>
    </row>
    <row r="279" spans="1:11" ht="15.6">
      <c r="A279" s="185"/>
      <c r="B279" s="188"/>
      <c r="C279" s="15" t="s">
        <v>12</v>
      </c>
      <c r="D279" s="135"/>
      <c r="E279" s="133"/>
      <c r="F279" s="133"/>
      <c r="G279" s="133"/>
      <c r="H279" s="133"/>
      <c r="I279" s="133"/>
      <c r="J279" s="133"/>
      <c r="K279" s="133"/>
    </row>
    <row r="280" spans="1:11" ht="26.4">
      <c r="A280" s="185"/>
      <c r="B280" s="188"/>
      <c r="C280" s="16" t="s">
        <v>46</v>
      </c>
      <c r="D280" s="135"/>
      <c r="E280" s="133"/>
      <c r="F280" s="133"/>
      <c r="G280" s="133"/>
      <c r="H280" s="133"/>
      <c r="I280" s="133"/>
      <c r="J280" s="133"/>
      <c r="K280" s="133"/>
    </row>
    <row r="281" spans="1:11" ht="15.6">
      <c r="A281" s="185"/>
      <c r="B281" s="188"/>
      <c r="C281" s="15" t="s">
        <v>13</v>
      </c>
      <c r="D281" s="135"/>
      <c r="E281" s="133"/>
      <c r="F281" s="133"/>
      <c r="G281" s="133"/>
      <c r="H281" s="133"/>
      <c r="I281" s="133"/>
      <c r="J281" s="133"/>
      <c r="K281" s="133"/>
    </row>
    <row r="282" spans="1:11" ht="15.6">
      <c r="A282" s="186"/>
      <c r="B282" s="189"/>
      <c r="C282" s="15" t="s">
        <v>17</v>
      </c>
      <c r="D282" s="135"/>
      <c r="E282" s="133"/>
      <c r="F282" s="133"/>
      <c r="G282" s="133"/>
      <c r="H282" s="133"/>
      <c r="I282" s="133"/>
      <c r="J282" s="133"/>
      <c r="K282" s="133"/>
    </row>
    <row r="283" spans="1:11" ht="15.6">
      <c r="A283" s="184" t="s">
        <v>113</v>
      </c>
      <c r="B283" s="187" t="s">
        <v>108</v>
      </c>
      <c r="C283" s="20" t="s">
        <v>14</v>
      </c>
      <c r="D283" s="134">
        <f>D284+D285+D286</f>
        <v>63358.149999999994</v>
      </c>
      <c r="E283" s="134">
        <f t="shared" ref="E283:F283" si="110">E284+E285+E286</f>
        <v>0</v>
      </c>
      <c r="F283" s="134">
        <f t="shared" si="110"/>
        <v>0</v>
      </c>
      <c r="G283" s="134">
        <f t="shared" ref="G283" si="111">G284+G285+G286</f>
        <v>0</v>
      </c>
      <c r="H283" s="134">
        <f t="shared" ref="H283:K283" si="112">H284+H285+H286</f>
        <v>0</v>
      </c>
      <c r="I283" s="134">
        <f t="shared" si="112"/>
        <v>0</v>
      </c>
      <c r="J283" s="134">
        <f t="shared" si="112"/>
        <v>0</v>
      </c>
      <c r="K283" s="134">
        <f t="shared" si="112"/>
        <v>0</v>
      </c>
    </row>
    <row r="284" spans="1:11" ht="15.6">
      <c r="A284" s="185"/>
      <c r="B284" s="188"/>
      <c r="C284" s="14" t="s">
        <v>16</v>
      </c>
      <c r="D284" s="135">
        <v>24740.799999999999</v>
      </c>
      <c r="E284" s="133">
        <v>0</v>
      </c>
      <c r="F284" s="133">
        <v>0</v>
      </c>
      <c r="G284" s="133">
        <v>0</v>
      </c>
      <c r="H284" s="133">
        <v>0</v>
      </c>
      <c r="I284" s="133">
        <v>0</v>
      </c>
      <c r="J284" s="133">
        <v>0</v>
      </c>
      <c r="K284" s="133">
        <v>0</v>
      </c>
    </row>
    <row r="285" spans="1:11" ht="15.6">
      <c r="A285" s="185"/>
      <c r="B285" s="188"/>
      <c r="C285" s="15" t="s">
        <v>11</v>
      </c>
      <c r="D285" s="135">
        <v>38027.54</v>
      </c>
      <c r="E285" s="133">
        <v>0</v>
      </c>
      <c r="F285" s="133">
        <v>0</v>
      </c>
      <c r="G285" s="133">
        <v>0</v>
      </c>
      <c r="H285" s="133">
        <v>0</v>
      </c>
      <c r="I285" s="133">
        <v>0</v>
      </c>
      <c r="J285" s="133">
        <v>0</v>
      </c>
      <c r="K285" s="133">
        <v>0</v>
      </c>
    </row>
    <row r="286" spans="1:11" ht="15.6">
      <c r="A286" s="185"/>
      <c r="B286" s="188"/>
      <c r="C286" s="15" t="s">
        <v>12</v>
      </c>
      <c r="D286" s="135">
        <v>589.80999999999995</v>
      </c>
      <c r="E286" s="133">
        <v>0</v>
      </c>
      <c r="F286" s="133">
        <v>0</v>
      </c>
      <c r="G286" s="133">
        <v>0</v>
      </c>
      <c r="H286" s="133">
        <v>0</v>
      </c>
      <c r="I286" s="133">
        <v>0</v>
      </c>
      <c r="J286" s="133">
        <v>0</v>
      </c>
      <c r="K286" s="133">
        <v>0</v>
      </c>
    </row>
    <row r="287" spans="1:11" ht="26.4">
      <c r="A287" s="185"/>
      <c r="B287" s="188"/>
      <c r="C287" s="16" t="s">
        <v>46</v>
      </c>
      <c r="D287" s="135"/>
      <c r="E287" s="133"/>
      <c r="F287" s="133"/>
      <c r="G287" s="133"/>
      <c r="H287" s="133"/>
      <c r="I287" s="133"/>
      <c r="J287" s="133"/>
      <c r="K287" s="133"/>
    </row>
    <row r="288" spans="1:11" ht="15.6">
      <c r="A288" s="185"/>
      <c r="B288" s="188"/>
      <c r="C288" s="15" t="s">
        <v>13</v>
      </c>
      <c r="D288" s="135"/>
      <c r="E288" s="133"/>
      <c r="F288" s="133"/>
      <c r="G288" s="133"/>
      <c r="H288" s="133"/>
      <c r="I288" s="133"/>
      <c r="J288" s="133"/>
      <c r="K288" s="133"/>
    </row>
    <row r="289" spans="1:11" ht="15.6">
      <c r="A289" s="186"/>
      <c r="B289" s="189"/>
      <c r="C289" s="15" t="s">
        <v>17</v>
      </c>
      <c r="D289" s="135"/>
      <c r="E289" s="133"/>
      <c r="F289" s="133"/>
      <c r="G289" s="133"/>
      <c r="H289" s="133"/>
      <c r="I289" s="133"/>
      <c r="J289" s="133"/>
      <c r="K289" s="133"/>
    </row>
    <row r="290" spans="1:11" ht="15.6">
      <c r="A290" s="184" t="s">
        <v>115</v>
      </c>
      <c r="B290" s="187" t="s">
        <v>116</v>
      </c>
      <c r="C290" s="20" t="s">
        <v>14</v>
      </c>
      <c r="D290" s="135">
        <f>D291+D292+D293</f>
        <v>0</v>
      </c>
      <c r="E290" s="135">
        <f t="shared" ref="E290:F290" si="113">E291+E292+E293</f>
        <v>0</v>
      </c>
      <c r="F290" s="135">
        <f t="shared" si="113"/>
        <v>0</v>
      </c>
      <c r="G290" s="135">
        <f t="shared" ref="G290" si="114">G291+G292+G293</f>
        <v>0</v>
      </c>
      <c r="H290" s="135">
        <f t="shared" ref="H290:K290" si="115">H291+H292+H293</f>
        <v>0</v>
      </c>
      <c r="I290" s="135">
        <f t="shared" si="115"/>
        <v>0</v>
      </c>
      <c r="J290" s="135">
        <f t="shared" si="115"/>
        <v>0</v>
      </c>
      <c r="K290" s="135">
        <f t="shared" si="115"/>
        <v>0</v>
      </c>
    </row>
    <row r="291" spans="1:11" ht="15.6">
      <c r="A291" s="185"/>
      <c r="B291" s="188"/>
      <c r="C291" s="14" t="s">
        <v>16</v>
      </c>
      <c r="D291" s="135"/>
      <c r="E291" s="133"/>
      <c r="F291" s="133"/>
      <c r="G291" s="133"/>
      <c r="H291" s="133"/>
      <c r="I291" s="133"/>
      <c r="J291" s="133"/>
      <c r="K291" s="133"/>
    </row>
    <row r="292" spans="1:11" ht="15.6">
      <c r="A292" s="185"/>
      <c r="B292" s="188"/>
      <c r="C292" s="15" t="s">
        <v>11</v>
      </c>
      <c r="D292" s="135"/>
      <c r="E292" s="133"/>
      <c r="F292" s="133"/>
      <c r="G292" s="133"/>
      <c r="H292" s="133"/>
      <c r="I292" s="133"/>
      <c r="J292" s="133"/>
      <c r="K292" s="133"/>
    </row>
    <row r="293" spans="1:11" ht="15.6">
      <c r="A293" s="185"/>
      <c r="B293" s="188"/>
      <c r="C293" s="15" t="s">
        <v>12</v>
      </c>
      <c r="D293" s="135"/>
      <c r="E293" s="133"/>
      <c r="F293" s="133"/>
      <c r="G293" s="133"/>
      <c r="H293" s="133"/>
      <c r="I293" s="133"/>
      <c r="J293" s="133"/>
      <c r="K293" s="133"/>
    </row>
    <row r="294" spans="1:11" ht="26.4">
      <c r="A294" s="185"/>
      <c r="B294" s="188"/>
      <c r="C294" s="16" t="s">
        <v>46</v>
      </c>
      <c r="D294" s="135"/>
      <c r="E294" s="133"/>
      <c r="F294" s="133"/>
      <c r="G294" s="133"/>
      <c r="H294" s="133"/>
      <c r="I294" s="133"/>
      <c r="J294" s="133"/>
      <c r="K294" s="133"/>
    </row>
    <row r="295" spans="1:11" ht="15.6">
      <c r="A295" s="185"/>
      <c r="B295" s="188"/>
      <c r="C295" s="15" t="s">
        <v>13</v>
      </c>
      <c r="D295" s="135"/>
      <c r="E295" s="133"/>
      <c r="F295" s="133"/>
      <c r="G295" s="133"/>
      <c r="H295" s="133"/>
      <c r="I295" s="133"/>
      <c r="J295" s="133"/>
      <c r="K295" s="133"/>
    </row>
    <row r="296" spans="1:11" ht="15.6">
      <c r="A296" s="186"/>
      <c r="B296" s="189"/>
      <c r="C296" s="15" t="s">
        <v>17</v>
      </c>
      <c r="D296" s="135"/>
      <c r="E296" s="133"/>
      <c r="F296" s="133"/>
      <c r="G296" s="133"/>
      <c r="H296" s="133"/>
      <c r="I296" s="133"/>
      <c r="J296" s="133"/>
      <c r="K296" s="133"/>
    </row>
    <row r="297" spans="1:11" ht="15.6">
      <c r="A297" s="184" t="s">
        <v>117</v>
      </c>
      <c r="B297" s="187" t="s">
        <v>118</v>
      </c>
      <c r="C297" s="20" t="s">
        <v>14</v>
      </c>
      <c r="D297" s="135">
        <f>D298+D299+D300</f>
        <v>0</v>
      </c>
      <c r="E297" s="135">
        <f t="shared" ref="E297:F297" si="116">E298+E299+E300</f>
        <v>0</v>
      </c>
      <c r="F297" s="135">
        <f t="shared" si="116"/>
        <v>0</v>
      </c>
      <c r="G297" s="135">
        <f t="shared" ref="G297" si="117">G298+G299+G300</f>
        <v>0</v>
      </c>
      <c r="H297" s="135">
        <f t="shared" ref="H297:K297" si="118">H298+H299+H300</f>
        <v>0</v>
      </c>
      <c r="I297" s="135">
        <f t="shared" si="118"/>
        <v>0</v>
      </c>
      <c r="J297" s="135">
        <f t="shared" si="118"/>
        <v>0</v>
      </c>
      <c r="K297" s="135">
        <f t="shared" si="118"/>
        <v>0</v>
      </c>
    </row>
    <row r="298" spans="1:11" ht="15.6">
      <c r="A298" s="185"/>
      <c r="B298" s="188"/>
      <c r="C298" s="14" t="s">
        <v>16</v>
      </c>
      <c r="D298" s="135"/>
      <c r="E298" s="133"/>
      <c r="F298" s="133"/>
      <c r="G298" s="133"/>
      <c r="H298" s="133"/>
      <c r="I298" s="133"/>
      <c r="J298" s="133"/>
      <c r="K298" s="133"/>
    </row>
    <row r="299" spans="1:11" ht="15.6">
      <c r="A299" s="185"/>
      <c r="B299" s="188"/>
      <c r="C299" s="15" t="s">
        <v>11</v>
      </c>
      <c r="D299" s="135"/>
      <c r="E299" s="133"/>
      <c r="F299" s="133"/>
      <c r="G299" s="133"/>
      <c r="H299" s="133"/>
      <c r="I299" s="133"/>
      <c r="J299" s="133"/>
      <c r="K299" s="133"/>
    </row>
    <row r="300" spans="1:11" ht="15.6">
      <c r="A300" s="185"/>
      <c r="B300" s="188"/>
      <c r="C300" s="15" t="s">
        <v>12</v>
      </c>
      <c r="D300" s="135"/>
      <c r="E300" s="133"/>
      <c r="F300" s="133"/>
      <c r="G300" s="133"/>
      <c r="H300" s="133"/>
      <c r="I300" s="133"/>
      <c r="J300" s="133"/>
      <c r="K300" s="133"/>
    </row>
    <row r="301" spans="1:11" ht="26.4">
      <c r="A301" s="185"/>
      <c r="B301" s="188"/>
      <c r="C301" s="16" t="s">
        <v>46</v>
      </c>
      <c r="D301" s="135"/>
      <c r="E301" s="133"/>
      <c r="F301" s="133"/>
      <c r="G301" s="133"/>
      <c r="H301" s="133"/>
      <c r="I301" s="133"/>
      <c r="J301" s="133"/>
      <c r="K301" s="133"/>
    </row>
    <row r="302" spans="1:11" ht="15.6">
      <c r="A302" s="185"/>
      <c r="B302" s="188"/>
      <c r="C302" s="15" t="s">
        <v>13</v>
      </c>
      <c r="D302" s="135"/>
      <c r="E302" s="133"/>
      <c r="F302" s="133"/>
      <c r="G302" s="133"/>
      <c r="H302" s="133"/>
      <c r="I302" s="133"/>
      <c r="J302" s="133"/>
      <c r="K302" s="133"/>
    </row>
    <row r="303" spans="1:11" ht="14.25" customHeight="1">
      <c r="A303" s="186"/>
      <c r="B303" s="189"/>
      <c r="C303" s="15" t="s">
        <v>17</v>
      </c>
      <c r="D303" s="135"/>
      <c r="E303" s="133"/>
      <c r="F303" s="133"/>
      <c r="G303" s="133"/>
      <c r="H303" s="133"/>
      <c r="I303" s="133"/>
      <c r="J303" s="133"/>
      <c r="K303" s="133"/>
    </row>
    <row r="304" spans="1:11" ht="0.75" hidden="1" customHeight="1">
      <c r="A304" s="184"/>
      <c r="B304" s="187"/>
      <c r="C304" s="20"/>
      <c r="D304" s="135"/>
      <c r="E304" s="133"/>
      <c r="F304" s="133"/>
      <c r="G304" s="133"/>
      <c r="H304" s="133"/>
      <c r="I304" s="133"/>
      <c r="J304" s="133"/>
      <c r="K304" s="133"/>
    </row>
    <row r="305" spans="1:11" ht="44.25" hidden="1" customHeight="1">
      <c r="A305" s="185"/>
      <c r="B305" s="188"/>
      <c r="C305" s="14"/>
      <c r="D305" s="135"/>
      <c r="E305" s="133"/>
      <c r="F305" s="133"/>
      <c r="G305" s="133"/>
      <c r="H305" s="133"/>
      <c r="I305" s="133"/>
      <c r="J305" s="133"/>
      <c r="K305" s="133"/>
    </row>
    <row r="306" spans="1:11" ht="42.75" hidden="1" customHeight="1">
      <c r="A306" s="185"/>
      <c r="B306" s="188"/>
      <c r="C306" s="15"/>
      <c r="D306" s="135"/>
      <c r="E306" s="133"/>
      <c r="F306" s="133"/>
      <c r="G306" s="133"/>
      <c r="H306" s="133"/>
      <c r="I306" s="133"/>
      <c r="J306" s="133"/>
      <c r="K306" s="133"/>
    </row>
    <row r="307" spans="1:11" ht="0.75" hidden="1" customHeight="1">
      <c r="A307" s="185"/>
      <c r="B307" s="188"/>
      <c r="C307" s="15"/>
      <c r="D307" s="135"/>
      <c r="E307" s="133"/>
      <c r="F307" s="133"/>
      <c r="G307" s="133"/>
      <c r="H307" s="133"/>
      <c r="I307" s="133"/>
      <c r="J307" s="133"/>
      <c r="K307" s="133"/>
    </row>
    <row r="308" spans="1:11" ht="49.5" hidden="1" customHeight="1">
      <c r="A308" s="185"/>
      <c r="B308" s="188"/>
      <c r="C308" s="16"/>
      <c r="D308" s="135"/>
      <c r="E308" s="133"/>
      <c r="F308" s="133"/>
      <c r="G308" s="133"/>
      <c r="H308" s="133"/>
      <c r="I308" s="133"/>
      <c r="J308" s="133"/>
      <c r="K308" s="133"/>
    </row>
    <row r="309" spans="1:11" ht="0.75" customHeight="1">
      <c r="A309" s="185"/>
      <c r="B309" s="188"/>
      <c r="C309" s="15"/>
      <c r="D309" s="135"/>
      <c r="E309" s="133"/>
      <c r="F309" s="133"/>
      <c r="G309" s="133"/>
      <c r="H309" s="133"/>
      <c r="I309" s="133"/>
      <c r="J309" s="133"/>
      <c r="K309" s="133"/>
    </row>
    <row r="310" spans="1:11" ht="174" hidden="1" customHeight="1">
      <c r="A310" s="186"/>
      <c r="B310" s="189"/>
      <c r="C310" s="15"/>
      <c r="D310" s="135"/>
      <c r="E310" s="133"/>
      <c r="F310" s="133"/>
      <c r="G310" s="133"/>
      <c r="H310" s="133"/>
      <c r="I310" s="133"/>
      <c r="J310" s="133"/>
      <c r="K310" s="133"/>
    </row>
    <row r="311" spans="1:11" ht="15.6">
      <c r="A311" s="184" t="s">
        <v>119</v>
      </c>
      <c r="B311" s="187" t="s">
        <v>120</v>
      </c>
      <c r="C311" s="20" t="s">
        <v>14</v>
      </c>
      <c r="D311" s="135">
        <f>D312+D313+D314</f>
        <v>0</v>
      </c>
      <c r="E311" s="135">
        <f t="shared" ref="E311:F311" si="119">E312+E313+E314</f>
        <v>0</v>
      </c>
      <c r="F311" s="135">
        <f t="shared" si="119"/>
        <v>0</v>
      </c>
      <c r="G311" s="135">
        <f t="shared" ref="G311" si="120">G312+G313+G314</f>
        <v>0</v>
      </c>
      <c r="H311" s="135">
        <f t="shared" ref="H311:K311" si="121">H312+H313+H314</f>
        <v>0</v>
      </c>
      <c r="I311" s="135">
        <f t="shared" si="121"/>
        <v>0</v>
      </c>
      <c r="J311" s="135">
        <f t="shared" si="121"/>
        <v>0</v>
      </c>
      <c r="K311" s="135">
        <f t="shared" si="121"/>
        <v>0</v>
      </c>
    </row>
    <row r="312" spans="1:11" ht="15.6">
      <c r="A312" s="185"/>
      <c r="B312" s="188"/>
      <c r="C312" s="14" t="s">
        <v>16</v>
      </c>
      <c r="D312" s="135"/>
      <c r="E312" s="133"/>
      <c r="F312" s="133"/>
      <c r="G312" s="133"/>
      <c r="H312" s="133"/>
      <c r="I312" s="133"/>
      <c r="J312" s="133"/>
      <c r="K312" s="133"/>
    </row>
    <row r="313" spans="1:11" ht="15.6">
      <c r="A313" s="185"/>
      <c r="B313" s="188"/>
      <c r="C313" s="15" t="s">
        <v>11</v>
      </c>
      <c r="D313" s="135"/>
      <c r="E313" s="133"/>
      <c r="F313" s="133"/>
      <c r="G313" s="133"/>
      <c r="H313" s="133"/>
      <c r="I313" s="133"/>
      <c r="J313" s="133"/>
      <c r="K313" s="133"/>
    </row>
    <row r="314" spans="1:11" ht="15.6">
      <c r="A314" s="185"/>
      <c r="B314" s="188"/>
      <c r="C314" s="15" t="s">
        <v>12</v>
      </c>
      <c r="D314" s="135"/>
      <c r="E314" s="133"/>
      <c r="F314" s="133"/>
      <c r="G314" s="133"/>
      <c r="H314" s="133"/>
      <c r="I314" s="133"/>
      <c r="J314" s="133"/>
      <c r="K314" s="133"/>
    </row>
    <row r="315" spans="1:11" ht="26.4">
      <c r="A315" s="185"/>
      <c r="B315" s="188"/>
      <c r="C315" s="16" t="s">
        <v>46</v>
      </c>
      <c r="D315" s="135"/>
      <c r="E315" s="133"/>
      <c r="F315" s="133"/>
      <c r="G315" s="133"/>
      <c r="H315" s="133"/>
      <c r="I315" s="133"/>
      <c r="J315" s="133"/>
      <c r="K315" s="133"/>
    </row>
    <row r="316" spans="1:11" ht="15.6">
      <c r="A316" s="185"/>
      <c r="B316" s="188"/>
      <c r="C316" s="15" t="s">
        <v>13</v>
      </c>
      <c r="D316" s="135"/>
      <c r="E316" s="133"/>
      <c r="F316" s="133"/>
      <c r="G316" s="133"/>
      <c r="H316" s="133"/>
      <c r="I316" s="133"/>
      <c r="J316" s="133"/>
      <c r="K316" s="133"/>
    </row>
    <row r="317" spans="1:11" ht="163.5" customHeight="1">
      <c r="A317" s="186"/>
      <c r="B317" s="189"/>
      <c r="C317" s="15" t="s">
        <v>17</v>
      </c>
      <c r="D317" s="135"/>
      <c r="E317" s="133"/>
      <c r="F317" s="133"/>
      <c r="G317" s="133"/>
      <c r="H317" s="133"/>
      <c r="I317" s="133"/>
      <c r="J317" s="133"/>
      <c r="K317" s="133"/>
    </row>
    <row r="318" spans="1:11" ht="15.6">
      <c r="A318" s="190" t="s">
        <v>488</v>
      </c>
      <c r="B318" s="191" t="s">
        <v>148</v>
      </c>
      <c r="C318" s="20" t="s">
        <v>14</v>
      </c>
      <c r="D318" s="134">
        <f>D319+D320+D321</f>
        <v>18889.8</v>
      </c>
      <c r="E318" s="134">
        <f t="shared" ref="E318:F318" si="122">E319+E320+E321</f>
        <v>0</v>
      </c>
      <c r="F318" s="134">
        <f t="shared" si="122"/>
        <v>0</v>
      </c>
      <c r="G318" s="134">
        <f t="shared" ref="G318" si="123">G319+G320+G321</f>
        <v>0</v>
      </c>
      <c r="H318" s="134">
        <f t="shared" ref="H318:K318" si="124">H319+H320+H321</f>
        <v>0</v>
      </c>
      <c r="I318" s="134">
        <f t="shared" si="124"/>
        <v>0</v>
      </c>
      <c r="J318" s="134">
        <f t="shared" si="124"/>
        <v>0</v>
      </c>
      <c r="K318" s="134">
        <f t="shared" si="124"/>
        <v>0</v>
      </c>
    </row>
    <row r="319" spans="1:11" ht="15.6">
      <c r="A319" s="185"/>
      <c r="B319" s="192"/>
      <c r="C319" s="14" t="s">
        <v>16</v>
      </c>
      <c r="D319" s="135">
        <f>D326+D333+D340+D347+D354</f>
        <v>0</v>
      </c>
      <c r="E319" s="135">
        <f t="shared" ref="E319:F319" si="125">E326+E333+E340+E347+E354</f>
        <v>0</v>
      </c>
      <c r="F319" s="135">
        <f t="shared" si="125"/>
        <v>0</v>
      </c>
      <c r="G319" s="135">
        <f t="shared" ref="G319" si="126">G326+G333+G340+G347+G354</f>
        <v>0</v>
      </c>
      <c r="H319" s="135">
        <f t="shared" ref="H319:K319" si="127">H326+H333+H340+H347+H354</f>
        <v>0</v>
      </c>
      <c r="I319" s="135">
        <f t="shared" si="127"/>
        <v>0</v>
      </c>
      <c r="J319" s="135">
        <f t="shared" si="127"/>
        <v>0</v>
      </c>
      <c r="K319" s="135">
        <f t="shared" si="127"/>
        <v>0</v>
      </c>
    </row>
    <row r="320" spans="1:11" ht="15.6">
      <c r="A320" s="185"/>
      <c r="B320" s="192"/>
      <c r="C320" s="15" t="s">
        <v>11</v>
      </c>
      <c r="D320" s="135">
        <f t="shared" ref="D320:F321" si="128">D327+D334+D341+D348+D355</f>
        <v>18889.8</v>
      </c>
      <c r="E320" s="135">
        <f t="shared" si="128"/>
        <v>0</v>
      </c>
      <c r="F320" s="135">
        <f t="shared" si="128"/>
        <v>0</v>
      </c>
      <c r="G320" s="135">
        <f t="shared" ref="G320" si="129">G327+G334+G341+G348+G355</f>
        <v>0</v>
      </c>
      <c r="H320" s="135">
        <f t="shared" ref="H320:K320" si="130">H327+H334+H341+H348+H355</f>
        <v>0</v>
      </c>
      <c r="I320" s="135">
        <f t="shared" si="130"/>
        <v>0</v>
      </c>
      <c r="J320" s="135">
        <f t="shared" si="130"/>
        <v>0</v>
      </c>
      <c r="K320" s="135">
        <f t="shared" si="130"/>
        <v>0</v>
      </c>
    </row>
    <row r="321" spans="1:11" ht="15.6">
      <c r="A321" s="185"/>
      <c r="B321" s="192"/>
      <c r="C321" s="15" t="s">
        <v>12</v>
      </c>
      <c r="D321" s="135">
        <f t="shared" si="128"/>
        <v>0</v>
      </c>
      <c r="E321" s="135">
        <f t="shared" si="128"/>
        <v>0</v>
      </c>
      <c r="F321" s="135">
        <f t="shared" si="128"/>
        <v>0</v>
      </c>
      <c r="G321" s="135">
        <f t="shared" ref="G321" si="131">G328+G335+G342+G349+G356</f>
        <v>0</v>
      </c>
      <c r="H321" s="135">
        <f t="shared" ref="H321:K321" si="132">H328+H335+H342+H349+H356</f>
        <v>0</v>
      </c>
      <c r="I321" s="135">
        <f t="shared" si="132"/>
        <v>0</v>
      </c>
      <c r="J321" s="135">
        <f t="shared" si="132"/>
        <v>0</v>
      </c>
      <c r="K321" s="135">
        <f t="shared" si="132"/>
        <v>0</v>
      </c>
    </row>
    <row r="322" spans="1:11" ht="20.25" customHeight="1">
      <c r="A322" s="185"/>
      <c r="B322" s="192"/>
      <c r="C322" s="16" t="s">
        <v>46</v>
      </c>
      <c r="D322" s="135"/>
      <c r="E322" s="133"/>
      <c r="F322" s="133"/>
      <c r="G322" s="133"/>
      <c r="H322" s="133"/>
      <c r="I322" s="133"/>
      <c r="J322" s="133"/>
      <c r="K322" s="133"/>
    </row>
    <row r="323" spans="1:11" ht="15.6">
      <c r="A323" s="185"/>
      <c r="B323" s="192"/>
      <c r="C323" s="15" t="s">
        <v>13</v>
      </c>
      <c r="D323" s="135"/>
      <c r="E323" s="133"/>
      <c r="F323" s="133"/>
      <c r="G323" s="133"/>
      <c r="H323" s="133"/>
      <c r="I323" s="133"/>
      <c r="J323" s="133"/>
      <c r="K323" s="133"/>
    </row>
    <row r="324" spans="1:11" ht="15.6">
      <c r="A324" s="186"/>
      <c r="B324" s="193"/>
      <c r="C324" s="15" t="s">
        <v>17</v>
      </c>
      <c r="D324" s="135"/>
      <c r="E324" s="133"/>
      <c r="F324" s="133"/>
      <c r="G324" s="133"/>
      <c r="H324" s="133"/>
      <c r="I324" s="133"/>
      <c r="J324" s="133"/>
      <c r="K324" s="133"/>
    </row>
    <row r="325" spans="1:11" ht="15.6">
      <c r="A325" s="184" t="s">
        <v>489</v>
      </c>
      <c r="B325" s="187" t="s">
        <v>149</v>
      </c>
      <c r="C325" s="20" t="s">
        <v>14</v>
      </c>
      <c r="D325" s="135">
        <f>D326+D327+D328</f>
        <v>18889.8</v>
      </c>
      <c r="E325" s="135">
        <f t="shared" ref="E325:F325" si="133">E326+E327+E328</f>
        <v>0</v>
      </c>
      <c r="F325" s="135">
        <f t="shared" si="133"/>
        <v>0</v>
      </c>
      <c r="G325" s="135">
        <f t="shared" ref="G325" si="134">G326+G327+G328</f>
        <v>0</v>
      </c>
      <c r="H325" s="135">
        <f t="shared" ref="H325:K325" si="135">H326+H327+H328</f>
        <v>0</v>
      </c>
      <c r="I325" s="135">
        <f t="shared" si="135"/>
        <v>0</v>
      </c>
      <c r="J325" s="135">
        <f t="shared" si="135"/>
        <v>0</v>
      </c>
      <c r="K325" s="135">
        <f t="shared" si="135"/>
        <v>0</v>
      </c>
    </row>
    <row r="326" spans="1:11" ht="15.6">
      <c r="A326" s="185"/>
      <c r="B326" s="188"/>
      <c r="C326" s="14" t="s">
        <v>16</v>
      </c>
      <c r="D326" s="135"/>
      <c r="E326" s="133"/>
      <c r="F326" s="133"/>
      <c r="G326" s="133"/>
      <c r="H326" s="133"/>
      <c r="I326" s="133"/>
      <c r="J326" s="133"/>
      <c r="K326" s="133"/>
    </row>
    <row r="327" spans="1:11" ht="15.6">
      <c r="A327" s="185"/>
      <c r="B327" s="188"/>
      <c r="C327" s="15" t="s">
        <v>11</v>
      </c>
      <c r="D327" s="135">
        <v>18889.8</v>
      </c>
      <c r="E327" s="133"/>
      <c r="F327" s="133"/>
      <c r="G327" s="133"/>
      <c r="H327" s="133"/>
      <c r="I327" s="133"/>
      <c r="J327" s="133"/>
      <c r="K327" s="133"/>
    </row>
    <row r="328" spans="1:11" ht="15.6">
      <c r="A328" s="185"/>
      <c r="B328" s="188"/>
      <c r="C328" s="15" t="s">
        <v>12</v>
      </c>
      <c r="D328" s="135"/>
      <c r="E328" s="133"/>
      <c r="F328" s="133"/>
      <c r="G328" s="133"/>
      <c r="H328" s="133"/>
      <c r="I328" s="133"/>
      <c r="J328" s="133"/>
      <c r="K328" s="133"/>
    </row>
    <row r="329" spans="1:11" ht="26.4">
      <c r="A329" s="185"/>
      <c r="B329" s="188"/>
      <c r="C329" s="16" t="s">
        <v>46</v>
      </c>
      <c r="D329" s="135"/>
      <c r="E329" s="133"/>
      <c r="F329" s="133"/>
      <c r="G329" s="133"/>
      <c r="H329" s="133"/>
      <c r="I329" s="133"/>
      <c r="J329" s="133"/>
      <c r="K329" s="133"/>
    </row>
    <row r="330" spans="1:11" ht="15.6">
      <c r="A330" s="185"/>
      <c r="B330" s="188"/>
      <c r="C330" s="15" t="s">
        <v>13</v>
      </c>
      <c r="D330" s="135"/>
      <c r="E330" s="133"/>
      <c r="F330" s="133"/>
      <c r="G330" s="133"/>
      <c r="H330" s="133"/>
      <c r="I330" s="133"/>
      <c r="J330" s="133"/>
      <c r="K330" s="133"/>
    </row>
    <row r="331" spans="1:11" ht="15.6">
      <c r="A331" s="186"/>
      <c r="B331" s="189"/>
      <c r="C331" s="15" t="s">
        <v>17</v>
      </c>
      <c r="D331" s="135"/>
      <c r="E331" s="133"/>
      <c r="F331" s="133"/>
      <c r="G331" s="133"/>
      <c r="H331" s="133"/>
      <c r="I331" s="133"/>
      <c r="J331" s="133"/>
      <c r="K331" s="133"/>
    </row>
    <row r="332" spans="1:11" ht="15.6">
      <c r="A332" s="184" t="s">
        <v>490</v>
      </c>
      <c r="B332" s="187" t="s">
        <v>148</v>
      </c>
      <c r="C332" s="20" t="s">
        <v>14</v>
      </c>
      <c r="D332" s="135">
        <f>D333+D334+D335</f>
        <v>0</v>
      </c>
      <c r="E332" s="135">
        <f t="shared" ref="E332:F332" si="136">E333+E334+E335</f>
        <v>0</v>
      </c>
      <c r="F332" s="135">
        <f t="shared" si="136"/>
        <v>0</v>
      </c>
      <c r="G332" s="135">
        <f t="shared" ref="G332" si="137">G333+G334+G335</f>
        <v>0</v>
      </c>
      <c r="H332" s="135">
        <f t="shared" ref="H332:K332" si="138">H333+H334+H335</f>
        <v>0</v>
      </c>
      <c r="I332" s="135">
        <f t="shared" si="138"/>
        <v>0</v>
      </c>
      <c r="J332" s="135">
        <f t="shared" si="138"/>
        <v>0</v>
      </c>
      <c r="K332" s="135">
        <f t="shared" si="138"/>
        <v>0</v>
      </c>
    </row>
    <row r="333" spans="1:11" ht="15.6">
      <c r="A333" s="185"/>
      <c r="B333" s="188"/>
      <c r="C333" s="14" t="s">
        <v>16</v>
      </c>
      <c r="D333" s="135"/>
      <c r="E333" s="133"/>
      <c r="F333" s="133"/>
      <c r="G333" s="133"/>
      <c r="H333" s="133"/>
      <c r="I333" s="133"/>
      <c r="J333" s="133"/>
      <c r="K333" s="133"/>
    </row>
    <row r="334" spans="1:11" ht="15.6">
      <c r="A334" s="185"/>
      <c r="B334" s="188"/>
      <c r="C334" s="15" t="s">
        <v>11</v>
      </c>
      <c r="D334" s="135"/>
      <c r="E334" s="133"/>
      <c r="F334" s="133"/>
      <c r="G334" s="133"/>
      <c r="H334" s="133"/>
      <c r="I334" s="133"/>
      <c r="J334" s="133"/>
      <c r="K334" s="133"/>
    </row>
    <row r="335" spans="1:11" ht="15.6">
      <c r="A335" s="185"/>
      <c r="B335" s="188"/>
      <c r="C335" s="15" t="s">
        <v>12</v>
      </c>
      <c r="D335" s="135"/>
      <c r="E335" s="133"/>
      <c r="F335" s="133"/>
      <c r="G335" s="133"/>
      <c r="H335" s="133"/>
      <c r="I335" s="133"/>
      <c r="J335" s="133"/>
      <c r="K335" s="133"/>
    </row>
    <row r="336" spans="1:11" ht="26.4">
      <c r="A336" s="185"/>
      <c r="B336" s="188"/>
      <c r="C336" s="16" t="s">
        <v>46</v>
      </c>
      <c r="D336" s="135"/>
      <c r="E336" s="133"/>
      <c r="F336" s="133"/>
      <c r="G336" s="133"/>
      <c r="H336" s="133"/>
      <c r="I336" s="133"/>
      <c r="J336" s="133"/>
      <c r="K336" s="133"/>
    </row>
    <row r="337" spans="1:11" ht="15.6">
      <c r="A337" s="185"/>
      <c r="B337" s="188"/>
      <c r="C337" s="15" t="s">
        <v>13</v>
      </c>
      <c r="D337" s="135"/>
      <c r="E337" s="133"/>
      <c r="F337" s="133"/>
      <c r="G337" s="133"/>
      <c r="H337" s="133"/>
      <c r="I337" s="133"/>
      <c r="J337" s="133"/>
      <c r="K337" s="133"/>
    </row>
    <row r="338" spans="1:11" ht="15.6">
      <c r="A338" s="186"/>
      <c r="B338" s="189"/>
      <c r="C338" s="15" t="s">
        <v>17</v>
      </c>
      <c r="D338" s="135"/>
      <c r="E338" s="133"/>
      <c r="F338" s="133"/>
      <c r="G338" s="133"/>
      <c r="H338" s="133"/>
      <c r="I338" s="133"/>
      <c r="J338" s="133"/>
      <c r="K338" s="133"/>
    </row>
    <row r="339" spans="1:11" ht="15.6">
      <c r="A339" s="184" t="s">
        <v>491</v>
      </c>
      <c r="B339" s="187" t="s">
        <v>150</v>
      </c>
      <c r="C339" s="20" t="s">
        <v>14</v>
      </c>
      <c r="D339" s="135">
        <f>D340+D341+D342</f>
        <v>0</v>
      </c>
      <c r="E339" s="135">
        <f t="shared" ref="E339:F339" si="139">E340+E341+E342</f>
        <v>0</v>
      </c>
      <c r="F339" s="135">
        <f t="shared" si="139"/>
        <v>0</v>
      </c>
      <c r="G339" s="135">
        <f t="shared" ref="G339" si="140">G340+G341+G342</f>
        <v>0</v>
      </c>
      <c r="H339" s="135">
        <f t="shared" ref="H339:K339" si="141">H340+H341+H342</f>
        <v>0</v>
      </c>
      <c r="I339" s="135">
        <f t="shared" si="141"/>
        <v>0</v>
      </c>
      <c r="J339" s="135">
        <f t="shared" si="141"/>
        <v>0</v>
      </c>
      <c r="K339" s="135">
        <f t="shared" si="141"/>
        <v>0</v>
      </c>
    </row>
    <row r="340" spans="1:11" ht="15.6">
      <c r="A340" s="185"/>
      <c r="B340" s="188"/>
      <c r="C340" s="14" t="s">
        <v>16</v>
      </c>
      <c r="D340" s="135"/>
      <c r="E340" s="133"/>
      <c r="F340" s="133"/>
      <c r="G340" s="133"/>
      <c r="H340" s="133"/>
      <c r="I340" s="133"/>
      <c r="J340" s="133"/>
      <c r="K340" s="133"/>
    </row>
    <row r="341" spans="1:11" ht="15.6">
      <c r="A341" s="185"/>
      <c r="B341" s="188"/>
      <c r="C341" s="15" t="s">
        <v>11</v>
      </c>
      <c r="D341" s="135"/>
      <c r="E341" s="133"/>
      <c r="F341" s="133"/>
      <c r="G341" s="133"/>
      <c r="H341" s="133"/>
      <c r="I341" s="133"/>
      <c r="J341" s="133"/>
      <c r="K341" s="133"/>
    </row>
    <row r="342" spans="1:11" ht="15.6">
      <c r="A342" s="185"/>
      <c r="B342" s="188"/>
      <c r="C342" s="15" t="s">
        <v>12</v>
      </c>
      <c r="D342" s="135"/>
      <c r="E342" s="133"/>
      <c r="F342" s="133"/>
      <c r="G342" s="133"/>
      <c r="H342" s="133"/>
      <c r="I342" s="133"/>
      <c r="J342" s="133"/>
      <c r="K342" s="133"/>
    </row>
    <row r="343" spans="1:11" ht="26.4">
      <c r="A343" s="185"/>
      <c r="B343" s="188"/>
      <c r="C343" s="16" t="s">
        <v>46</v>
      </c>
      <c r="D343" s="135"/>
      <c r="E343" s="133"/>
      <c r="F343" s="133"/>
      <c r="G343" s="133"/>
      <c r="H343" s="133"/>
      <c r="I343" s="133"/>
      <c r="J343" s="133"/>
      <c r="K343" s="133"/>
    </row>
    <row r="344" spans="1:11" ht="15.6">
      <c r="A344" s="185"/>
      <c r="B344" s="188"/>
      <c r="C344" s="15" t="s">
        <v>13</v>
      </c>
      <c r="D344" s="135"/>
      <c r="E344" s="133"/>
      <c r="F344" s="133"/>
      <c r="G344" s="133"/>
      <c r="H344" s="133"/>
      <c r="I344" s="133"/>
      <c r="J344" s="133"/>
      <c r="K344" s="133"/>
    </row>
    <row r="345" spans="1:11" ht="15.6">
      <c r="A345" s="186"/>
      <c r="B345" s="189"/>
      <c r="C345" s="15" t="s">
        <v>17</v>
      </c>
      <c r="D345" s="135"/>
      <c r="E345" s="133"/>
      <c r="F345" s="133"/>
      <c r="G345" s="133"/>
      <c r="H345" s="133"/>
      <c r="I345" s="133"/>
      <c r="J345" s="133"/>
      <c r="K345" s="133"/>
    </row>
    <row r="346" spans="1:11" ht="15.6">
      <c r="A346" s="184" t="s">
        <v>492</v>
      </c>
      <c r="B346" s="187" t="s">
        <v>151</v>
      </c>
      <c r="C346" s="20" t="s">
        <v>14</v>
      </c>
      <c r="D346" s="135">
        <f>D347+D348+D349</f>
        <v>0</v>
      </c>
      <c r="E346" s="135">
        <f t="shared" ref="E346:F346" si="142">E347+E348+E349</f>
        <v>0</v>
      </c>
      <c r="F346" s="135">
        <f t="shared" si="142"/>
        <v>0</v>
      </c>
      <c r="G346" s="135">
        <f t="shared" ref="G346" si="143">G347+G348+G349</f>
        <v>0</v>
      </c>
      <c r="H346" s="135">
        <f t="shared" ref="H346:K346" si="144">H347+H348+H349</f>
        <v>0</v>
      </c>
      <c r="I346" s="135">
        <f t="shared" si="144"/>
        <v>0</v>
      </c>
      <c r="J346" s="135">
        <f t="shared" si="144"/>
        <v>0</v>
      </c>
      <c r="K346" s="135">
        <f t="shared" si="144"/>
        <v>0</v>
      </c>
    </row>
    <row r="347" spans="1:11" ht="15.6">
      <c r="A347" s="185"/>
      <c r="B347" s="188"/>
      <c r="C347" s="14" t="s">
        <v>16</v>
      </c>
      <c r="D347" s="135"/>
      <c r="E347" s="133"/>
      <c r="F347" s="133"/>
      <c r="G347" s="133"/>
      <c r="H347" s="133"/>
      <c r="I347" s="133"/>
      <c r="J347" s="133"/>
      <c r="K347" s="133"/>
    </row>
    <row r="348" spans="1:11" ht="15.6">
      <c r="A348" s="185"/>
      <c r="B348" s="188"/>
      <c r="C348" s="15" t="s">
        <v>11</v>
      </c>
      <c r="D348" s="135"/>
      <c r="E348" s="133"/>
      <c r="F348" s="133"/>
      <c r="G348" s="133"/>
      <c r="H348" s="133"/>
      <c r="I348" s="133"/>
      <c r="J348" s="133"/>
      <c r="K348" s="133"/>
    </row>
    <row r="349" spans="1:11" ht="15.6">
      <c r="A349" s="185"/>
      <c r="B349" s="188"/>
      <c r="C349" s="15" t="s">
        <v>12</v>
      </c>
      <c r="D349" s="135"/>
      <c r="E349" s="133"/>
      <c r="F349" s="133"/>
      <c r="G349" s="133"/>
      <c r="H349" s="133"/>
      <c r="I349" s="133"/>
      <c r="J349" s="133"/>
      <c r="K349" s="133"/>
    </row>
    <row r="350" spans="1:11" ht="26.4">
      <c r="A350" s="185"/>
      <c r="B350" s="188"/>
      <c r="C350" s="16" t="s">
        <v>46</v>
      </c>
      <c r="D350" s="135"/>
      <c r="E350" s="133"/>
      <c r="F350" s="133"/>
      <c r="G350" s="133"/>
      <c r="H350" s="133"/>
      <c r="I350" s="133"/>
      <c r="J350" s="133"/>
      <c r="K350" s="133"/>
    </row>
    <row r="351" spans="1:11" ht="15.6">
      <c r="A351" s="185"/>
      <c r="B351" s="188"/>
      <c r="C351" s="15" t="s">
        <v>13</v>
      </c>
      <c r="D351" s="135"/>
      <c r="E351" s="133"/>
      <c r="F351" s="133"/>
      <c r="G351" s="133"/>
      <c r="H351" s="133"/>
      <c r="I351" s="133"/>
      <c r="J351" s="133"/>
      <c r="K351" s="133"/>
    </row>
    <row r="352" spans="1:11" ht="15.6">
      <c r="A352" s="186"/>
      <c r="B352" s="189"/>
      <c r="C352" s="15" t="s">
        <v>17</v>
      </c>
      <c r="D352" s="135"/>
      <c r="E352" s="133"/>
      <c r="F352" s="133"/>
      <c r="G352" s="133"/>
      <c r="H352" s="133"/>
      <c r="I352" s="133"/>
      <c r="J352" s="133"/>
      <c r="K352" s="133"/>
    </row>
    <row r="353" spans="1:11" ht="15.6">
      <c r="A353" s="184" t="s">
        <v>493</v>
      </c>
      <c r="B353" s="187" t="s">
        <v>152</v>
      </c>
      <c r="C353" s="20" t="s">
        <v>14</v>
      </c>
      <c r="D353" s="135">
        <f>D354+D355+D356</f>
        <v>0</v>
      </c>
      <c r="E353" s="135">
        <f t="shared" ref="E353:F353" si="145">E354+E355+E356</f>
        <v>0</v>
      </c>
      <c r="F353" s="135">
        <f t="shared" si="145"/>
        <v>0</v>
      </c>
      <c r="G353" s="135">
        <f t="shared" ref="G353" si="146">G354+G355+G356</f>
        <v>0</v>
      </c>
      <c r="H353" s="135">
        <f t="shared" ref="H353:K353" si="147">H354+H355+H356</f>
        <v>0</v>
      </c>
      <c r="I353" s="135">
        <f t="shared" si="147"/>
        <v>0</v>
      </c>
      <c r="J353" s="135">
        <f t="shared" si="147"/>
        <v>0</v>
      </c>
      <c r="K353" s="135">
        <f t="shared" si="147"/>
        <v>0</v>
      </c>
    </row>
    <row r="354" spans="1:11" ht="15.6">
      <c r="A354" s="185"/>
      <c r="B354" s="188"/>
      <c r="C354" s="14" t="s">
        <v>16</v>
      </c>
      <c r="D354" s="135"/>
      <c r="E354" s="133"/>
      <c r="F354" s="133"/>
      <c r="G354" s="133"/>
      <c r="H354" s="133"/>
      <c r="I354" s="133"/>
      <c r="J354" s="133"/>
      <c r="K354" s="133"/>
    </row>
    <row r="355" spans="1:11" ht="15.6">
      <c r="A355" s="185"/>
      <c r="B355" s="188"/>
      <c r="C355" s="15" t="s">
        <v>11</v>
      </c>
      <c r="D355" s="135"/>
      <c r="E355" s="133"/>
      <c r="F355" s="133"/>
      <c r="G355" s="133"/>
      <c r="H355" s="133"/>
      <c r="I355" s="133"/>
      <c r="J355" s="133"/>
      <c r="K355" s="133"/>
    </row>
    <row r="356" spans="1:11" ht="15.6">
      <c r="A356" s="185"/>
      <c r="B356" s="188"/>
      <c r="C356" s="15" t="s">
        <v>12</v>
      </c>
      <c r="D356" s="135"/>
      <c r="E356" s="133"/>
      <c r="F356" s="133"/>
      <c r="G356" s="133"/>
      <c r="H356" s="133"/>
      <c r="I356" s="133"/>
      <c r="J356" s="133"/>
      <c r="K356" s="133"/>
    </row>
    <row r="357" spans="1:11" ht="26.4">
      <c r="A357" s="185"/>
      <c r="B357" s="188"/>
      <c r="C357" s="16" t="s">
        <v>46</v>
      </c>
      <c r="D357" s="135"/>
      <c r="E357" s="133"/>
      <c r="F357" s="133"/>
      <c r="G357" s="133"/>
      <c r="H357" s="133"/>
      <c r="I357" s="133"/>
      <c r="J357" s="133"/>
      <c r="K357" s="133"/>
    </row>
    <row r="358" spans="1:11" ht="15.6">
      <c r="A358" s="185"/>
      <c r="B358" s="188"/>
      <c r="C358" s="15" t="s">
        <v>13</v>
      </c>
      <c r="D358" s="135"/>
      <c r="E358" s="133"/>
      <c r="F358" s="133"/>
      <c r="G358" s="133"/>
      <c r="H358" s="133"/>
      <c r="I358" s="133"/>
      <c r="J358" s="133"/>
      <c r="K358" s="133"/>
    </row>
    <row r="359" spans="1:11" ht="15.6">
      <c r="A359" s="186"/>
      <c r="B359" s="189"/>
      <c r="C359" s="15" t="s">
        <v>17</v>
      </c>
      <c r="D359" s="135"/>
      <c r="E359" s="133"/>
      <c r="F359" s="133"/>
      <c r="G359" s="133"/>
      <c r="H359" s="133"/>
      <c r="I359" s="133"/>
      <c r="J359" s="133"/>
      <c r="K359" s="133"/>
    </row>
    <row r="360" spans="1:11" ht="15.6">
      <c r="A360" s="190" t="s">
        <v>121</v>
      </c>
      <c r="B360" s="191" t="s">
        <v>122</v>
      </c>
      <c r="C360" s="20" t="s">
        <v>14</v>
      </c>
      <c r="D360" s="134">
        <f>D361+D362+D363</f>
        <v>41743.43</v>
      </c>
      <c r="E360" s="134">
        <f>E361+E362+E363</f>
        <v>39920.65</v>
      </c>
      <c r="F360" s="134">
        <f t="shared" ref="F360" si="148">F361+F362+F363</f>
        <v>29497.260000000002</v>
      </c>
      <c r="G360" s="134">
        <f t="shared" ref="G360" si="149">G361+G362+G363</f>
        <v>55509.100000000006</v>
      </c>
      <c r="H360" s="134">
        <f t="shared" ref="H360:K360" si="150">H361+H362+H363</f>
        <v>55509.100000000006</v>
      </c>
      <c r="I360" s="134">
        <f t="shared" si="150"/>
        <v>55509.100000000006</v>
      </c>
      <c r="J360" s="134">
        <f t="shared" si="150"/>
        <v>55509.100000000006</v>
      </c>
      <c r="K360" s="134">
        <f t="shared" si="150"/>
        <v>55509.100000000006</v>
      </c>
    </row>
    <row r="361" spans="1:11" ht="15.6">
      <c r="A361" s="185"/>
      <c r="B361" s="188"/>
      <c r="C361" s="14" t="s">
        <v>16</v>
      </c>
      <c r="D361" s="135"/>
      <c r="E361" s="135">
        <f t="shared" ref="E361:F361" si="151">E368+E375+E382+E389+E396+E410+E417+E424+E431</f>
        <v>0</v>
      </c>
      <c r="F361" s="135">
        <f t="shared" si="151"/>
        <v>0</v>
      </c>
      <c r="G361" s="135">
        <f t="shared" ref="G361" si="152">G368+G375+G382+G389+G396+G410+G417+G424+G431</f>
        <v>0</v>
      </c>
      <c r="H361" s="135">
        <f t="shared" ref="H361:K361" si="153">H368+H375+H382+H389+H396+H410+H417+H424+H431</f>
        <v>0</v>
      </c>
      <c r="I361" s="135">
        <f t="shared" si="153"/>
        <v>0</v>
      </c>
      <c r="J361" s="135">
        <f t="shared" si="153"/>
        <v>0</v>
      </c>
      <c r="K361" s="135">
        <f t="shared" si="153"/>
        <v>0</v>
      </c>
    </row>
    <row r="362" spans="1:11" ht="15.6">
      <c r="A362" s="185"/>
      <c r="B362" s="188"/>
      <c r="C362" s="15" t="s">
        <v>11</v>
      </c>
      <c r="D362" s="135">
        <f>D369+D390</f>
        <v>7384.3</v>
      </c>
      <c r="E362" s="135">
        <f>E390</f>
        <v>550.63</v>
      </c>
      <c r="F362" s="135">
        <f>F390</f>
        <v>550.63</v>
      </c>
      <c r="G362" s="135">
        <f>G390</f>
        <v>24563.83</v>
      </c>
      <c r="H362" s="135">
        <f t="shared" ref="H362:K362" si="154">H390</f>
        <v>24563.83</v>
      </c>
      <c r="I362" s="135">
        <f t="shared" si="154"/>
        <v>24563.83</v>
      </c>
      <c r="J362" s="135">
        <f t="shared" si="154"/>
        <v>24563.83</v>
      </c>
      <c r="K362" s="135">
        <f t="shared" si="154"/>
        <v>24563.83</v>
      </c>
    </row>
    <row r="363" spans="1:11" ht="15.6">
      <c r="A363" s="185"/>
      <c r="B363" s="188"/>
      <c r="C363" s="15" t="s">
        <v>12</v>
      </c>
      <c r="D363" s="135">
        <f>D370+D391</f>
        <v>34359.129999999997</v>
      </c>
      <c r="E363" s="135">
        <f>E370+E391</f>
        <v>39370.020000000004</v>
      </c>
      <c r="F363" s="135">
        <f>F370+F391</f>
        <v>28946.63</v>
      </c>
      <c r="G363" s="135">
        <f>G370+G391</f>
        <v>30945.27</v>
      </c>
      <c r="H363" s="135">
        <f t="shared" ref="H363:K363" si="155">H370+H391</f>
        <v>30945.27</v>
      </c>
      <c r="I363" s="135">
        <f t="shared" si="155"/>
        <v>30945.27</v>
      </c>
      <c r="J363" s="135">
        <f t="shared" si="155"/>
        <v>30945.27</v>
      </c>
      <c r="K363" s="135">
        <f t="shared" si="155"/>
        <v>30945.27</v>
      </c>
    </row>
    <row r="364" spans="1:11" ht="26.4">
      <c r="A364" s="185"/>
      <c r="B364" s="188"/>
      <c r="C364" s="16" t="s">
        <v>46</v>
      </c>
      <c r="D364" s="135"/>
      <c r="E364" s="133"/>
      <c r="F364" s="133"/>
      <c r="G364" s="133"/>
      <c r="H364" s="133"/>
      <c r="I364" s="133"/>
      <c r="J364" s="133"/>
      <c r="K364" s="133"/>
    </row>
    <row r="365" spans="1:11" ht="15.6">
      <c r="A365" s="185"/>
      <c r="B365" s="188"/>
      <c r="C365" s="15" t="s">
        <v>13</v>
      </c>
      <c r="D365" s="135"/>
      <c r="E365" s="133"/>
      <c r="F365" s="133"/>
      <c r="G365" s="133"/>
      <c r="H365" s="133"/>
      <c r="I365" s="133"/>
      <c r="J365" s="133"/>
      <c r="K365" s="133"/>
    </row>
    <row r="366" spans="1:11" ht="15.6">
      <c r="A366" s="186"/>
      <c r="B366" s="189"/>
      <c r="C366" s="15" t="s">
        <v>17</v>
      </c>
      <c r="D366" s="135"/>
      <c r="E366" s="133"/>
      <c r="F366" s="133"/>
      <c r="G366" s="133"/>
      <c r="H366" s="133"/>
      <c r="I366" s="133"/>
      <c r="J366" s="133"/>
      <c r="K366" s="133"/>
    </row>
    <row r="367" spans="1:11" ht="15.6">
      <c r="A367" s="184" t="s">
        <v>123</v>
      </c>
      <c r="B367" s="187" t="s">
        <v>124</v>
      </c>
      <c r="C367" s="20" t="s">
        <v>14</v>
      </c>
      <c r="D367" s="135">
        <f>D368+D369+D370</f>
        <v>12688.119999999999</v>
      </c>
      <c r="E367" s="135">
        <f t="shared" ref="E367:F367" si="156">E368+E369+E370</f>
        <v>8639</v>
      </c>
      <c r="F367" s="135">
        <f t="shared" si="156"/>
        <v>4000</v>
      </c>
      <c r="G367" s="135">
        <f t="shared" ref="G367" si="157">G368+G369+G370</f>
        <v>4000</v>
      </c>
      <c r="H367" s="135">
        <f t="shared" ref="H367:K367" si="158">H368+H369+H370</f>
        <v>4000</v>
      </c>
      <c r="I367" s="135">
        <f t="shared" si="158"/>
        <v>4000</v>
      </c>
      <c r="J367" s="135">
        <f t="shared" si="158"/>
        <v>4000</v>
      </c>
      <c r="K367" s="135">
        <f t="shared" si="158"/>
        <v>4000</v>
      </c>
    </row>
    <row r="368" spans="1:11" ht="15.6">
      <c r="A368" s="185"/>
      <c r="B368" s="188"/>
      <c r="C368" s="14" t="s">
        <v>16</v>
      </c>
      <c r="D368" s="135"/>
      <c r="E368" s="133"/>
      <c r="F368" s="133"/>
      <c r="G368" s="133"/>
      <c r="H368" s="133"/>
      <c r="I368" s="133"/>
      <c r="J368" s="133"/>
      <c r="K368" s="133"/>
    </row>
    <row r="369" spans="1:11" ht="15.6">
      <c r="A369" s="185"/>
      <c r="B369" s="188"/>
      <c r="C369" s="15" t="s">
        <v>11</v>
      </c>
      <c r="D369" s="135">
        <v>5677.29</v>
      </c>
      <c r="E369" s="133"/>
      <c r="F369" s="133"/>
      <c r="G369" s="133"/>
      <c r="H369" s="133"/>
      <c r="I369" s="133"/>
      <c r="J369" s="133"/>
      <c r="K369" s="133"/>
    </row>
    <row r="370" spans="1:11" ht="15.6">
      <c r="A370" s="185"/>
      <c r="B370" s="188"/>
      <c r="C370" s="15" t="s">
        <v>12</v>
      </c>
      <c r="D370" s="135">
        <v>7010.83</v>
      </c>
      <c r="E370" s="133">
        <v>8639</v>
      </c>
      <c r="F370" s="133">
        <v>4000</v>
      </c>
      <c r="G370" s="133">
        <v>4000</v>
      </c>
      <c r="H370" s="133">
        <v>4000</v>
      </c>
      <c r="I370" s="133">
        <v>4000</v>
      </c>
      <c r="J370" s="133">
        <v>4000</v>
      </c>
      <c r="K370" s="133">
        <v>4000</v>
      </c>
    </row>
    <row r="371" spans="1:11" ht="26.4">
      <c r="A371" s="185"/>
      <c r="B371" s="188"/>
      <c r="C371" s="16" t="s">
        <v>46</v>
      </c>
      <c r="D371" s="135"/>
      <c r="E371" s="133"/>
      <c r="F371" s="133"/>
      <c r="G371" s="133"/>
      <c r="H371" s="133"/>
      <c r="I371" s="133"/>
      <c r="J371" s="133"/>
      <c r="K371" s="133"/>
    </row>
    <row r="372" spans="1:11" ht="15.6">
      <c r="A372" s="185"/>
      <c r="B372" s="188"/>
      <c r="C372" s="15" t="s">
        <v>13</v>
      </c>
      <c r="D372" s="135"/>
      <c r="E372" s="133"/>
      <c r="F372" s="133"/>
      <c r="G372" s="133"/>
      <c r="H372" s="133"/>
      <c r="I372" s="133"/>
      <c r="J372" s="133"/>
      <c r="K372" s="133"/>
    </row>
    <row r="373" spans="1:11" ht="15.6">
      <c r="A373" s="186"/>
      <c r="B373" s="189"/>
      <c r="C373" s="15" t="s">
        <v>17</v>
      </c>
      <c r="D373" s="135"/>
      <c r="E373" s="133"/>
      <c r="F373" s="133"/>
      <c r="G373" s="133"/>
      <c r="H373" s="133"/>
      <c r="I373" s="133"/>
      <c r="J373" s="133"/>
      <c r="K373" s="133"/>
    </row>
    <row r="374" spans="1:11" ht="15.6">
      <c r="A374" s="184" t="s">
        <v>125</v>
      </c>
      <c r="B374" s="187" t="s">
        <v>126</v>
      </c>
      <c r="C374" s="20" t="s">
        <v>14</v>
      </c>
      <c r="D374" s="135">
        <f>D375+D376+D377</f>
        <v>0</v>
      </c>
      <c r="E374" s="135">
        <f t="shared" ref="E374:F374" si="159">E375+E376+E377</f>
        <v>0</v>
      </c>
      <c r="F374" s="135">
        <f t="shared" si="159"/>
        <v>0</v>
      </c>
      <c r="G374" s="135">
        <f t="shared" ref="G374" si="160">G375+G376+G377</f>
        <v>0</v>
      </c>
      <c r="H374" s="135">
        <f t="shared" ref="H374:K374" si="161">H375+H376+H377</f>
        <v>0</v>
      </c>
      <c r="I374" s="135">
        <f t="shared" si="161"/>
        <v>0</v>
      </c>
      <c r="J374" s="135">
        <f t="shared" si="161"/>
        <v>0</v>
      </c>
      <c r="K374" s="135">
        <f t="shared" si="161"/>
        <v>0</v>
      </c>
    </row>
    <row r="375" spans="1:11" ht="15.6">
      <c r="A375" s="185"/>
      <c r="B375" s="188"/>
      <c r="C375" s="14" t="s">
        <v>16</v>
      </c>
      <c r="D375" s="135"/>
      <c r="E375" s="133"/>
      <c r="F375" s="133"/>
      <c r="G375" s="133"/>
      <c r="H375" s="133"/>
      <c r="I375" s="133"/>
      <c r="J375" s="133"/>
      <c r="K375" s="133"/>
    </row>
    <row r="376" spans="1:11" ht="15.6">
      <c r="A376" s="185"/>
      <c r="B376" s="188"/>
      <c r="C376" s="15" t="s">
        <v>11</v>
      </c>
      <c r="D376" s="135"/>
      <c r="E376" s="133"/>
      <c r="F376" s="133"/>
      <c r="G376" s="133"/>
      <c r="H376" s="133"/>
      <c r="I376" s="133"/>
      <c r="J376" s="133"/>
      <c r="K376" s="133"/>
    </row>
    <row r="377" spans="1:11" ht="15.6">
      <c r="A377" s="185"/>
      <c r="B377" s="188"/>
      <c r="C377" s="15" t="s">
        <v>12</v>
      </c>
      <c r="D377" s="135"/>
      <c r="E377" s="133"/>
      <c r="F377" s="133"/>
      <c r="G377" s="133"/>
      <c r="H377" s="133"/>
      <c r="I377" s="133"/>
      <c r="J377" s="133"/>
      <c r="K377" s="133"/>
    </row>
    <row r="378" spans="1:11" ht="26.4">
      <c r="A378" s="185"/>
      <c r="B378" s="188"/>
      <c r="C378" s="16" t="s">
        <v>46</v>
      </c>
      <c r="D378" s="135"/>
      <c r="E378" s="133"/>
      <c r="F378" s="133"/>
      <c r="G378" s="133"/>
      <c r="H378" s="133"/>
      <c r="I378" s="133"/>
      <c r="J378" s="133"/>
      <c r="K378" s="133"/>
    </row>
    <row r="379" spans="1:11" ht="15.6">
      <c r="A379" s="185"/>
      <c r="B379" s="188"/>
      <c r="C379" s="15" t="s">
        <v>13</v>
      </c>
      <c r="D379" s="135"/>
      <c r="E379" s="133"/>
      <c r="F379" s="133"/>
      <c r="G379" s="133"/>
      <c r="H379" s="133"/>
      <c r="I379" s="133"/>
      <c r="J379" s="133"/>
      <c r="K379" s="133"/>
    </row>
    <row r="380" spans="1:11" ht="15.6">
      <c r="A380" s="186"/>
      <c r="B380" s="189"/>
      <c r="C380" s="15" t="s">
        <v>17</v>
      </c>
      <c r="D380" s="135"/>
      <c r="E380" s="133"/>
      <c r="F380" s="133"/>
      <c r="G380" s="133"/>
      <c r="H380" s="133"/>
      <c r="I380" s="133"/>
      <c r="J380" s="133"/>
      <c r="K380" s="133"/>
    </row>
    <row r="381" spans="1:11" ht="15.6">
      <c r="A381" s="184" t="s">
        <v>127</v>
      </c>
      <c r="B381" s="187" t="s">
        <v>128</v>
      </c>
      <c r="C381" s="20" t="s">
        <v>14</v>
      </c>
      <c r="D381" s="135">
        <f>D382+D383+D384</f>
        <v>0</v>
      </c>
      <c r="E381" s="135">
        <f t="shared" ref="E381:F381" si="162">E382+E383+E384</f>
        <v>0</v>
      </c>
      <c r="F381" s="135">
        <f t="shared" si="162"/>
        <v>0</v>
      </c>
      <c r="G381" s="135">
        <f t="shared" ref="G381" si="163">G382+G383+G384</f>
        <v>0</v>
      </c>
      <c r="H381" s="135">
        <f t="shared" ref="H381:K381" si="164">H382+H383+H384</f>
        <v>0</v>
      </c>
      <c r="I381" s="135">
        <f t="shared" si="164"/>
        <v>0</v>
      </c>
      <c r="J381" s="135">
        <f t="shared" si="164"/>
        <v>0</v>
      </c>
      <c r="K381" s="135">
        <f t="shared" si="164"/>
        <v>0</v>
      </c>
    </row>
    <row r="382" spans="1:11" ht="15.6">
      <c r="A382" s="185"/>
      <c r="B382" s="188"/>
      <c r="C382" s="14" t="s">
        <v>16</v>
      </c>
      <c r="D382" s="135"/>
      <c r="E382" s="133"/>
      <c r="F382" s="133"/>
      <c r="G382" s="133"/>
      <c r="H382" s="133"/>
      <c r="I382" s="133"/>
      <c r="J382" s="133"/>
      <c r="K382" s="133"/>
    </row>
    <row r="383" spans="1:11" ht="15.6">
      <c r="A383" s="185"/>
      <c r="B383" s="188"/>
      <c r="C383" s="15" t="s">
        <v>11</v>
      </c>
      <c r="D383" s="135"/>
      <c r="E383" s="133"/>
      <c r="F383" s="133"/>
      <c r="G383" s="133"/>
      <c r="H383" s="133"/>
      <c r="I383" s="133"/>
      <c r="J383" s="133"/>
      <c r="K383" s="133"/>
    </row>
    <row r="384" spans="1:11" ht="15.6">
      <c r="A384" s="185"/>
      <c r="B384" s="188"/>
      <c r="C384" s="15" t="s">
        <v>12</v>
      </c>
      <c r="D384" s="135"/>
      <c r="E384" s="133"/>
      <c r="F384" s="133"/>
      <c r="G384" s="133"/>
      <c r="H384" s="133"/>
      <c r="I384" s="133"/>
      <c r="J384" s="133"/>
      <c r="K384" s="133"/>
    </row>
    <row r="385" spans="1:11" ht="26.4">
      <c r="A385" s="185"/>
      <c r="B385" s="188"/>
      <c r="C385" s="16" t="s">
        <v>46</v>
      </c>
      <c r="D385" s="135"/>
      <c r="E385" s="133"/>
      <c r="F385" s="133"/>
      <c r="G385" s="133"/>
      <c r="H385" s="133"/>
      <c r="I385" s="133"/>
      <c r="J385" s="133"/>
      <c r="K385" s="133"/>
    </row>
    <row r="386" spans="1:11" ht="15.6">
      <c r="A386" s="185"/>
      <c r="B386" s="188"/>
      <c r="C386" s="15" t="s">
        <v>13</v>
      </c>
      <c r="D386" s="135"/>
      <c r="E386" s="133"/>
      <c r="F386" s="133"/>
      <c r="G386" s="133"/>
      <c r="H386" s="133"/>
      <c r="I386" s="133"/>
      <c r="J386" s="133"/>
      <c r="K386" s="133"/>
    </row>
    <row r="387" spans="1:11" ht="15.6">
      <c r="A387" s="186"/>
      <c r="B387" s="189"/>
      <c r="C387" s="15" t="s">
        <v>17</v>
      </c>
      <c r="D387" s="135"/>
      <c r="E387" s="133"/>
      <c r="F387" s="133"/>
      <c r="G387" s="133"/>
      <c r="H387" s="133"/>
      <c r="I387" s="133"/>
      <c r="J387" s="133"/>
      <c r="K387" s="133"/>
    </row>
    <row r="388" spans="1:11" ht="15.6">
      <c r="A388" s="184" t="s">
        <v>129</v>
      </c>
      <c r="B388" s="187" t="s">
        <v>130</v>
      </c>
      <c r="C388" s="20" t="s">
        <v>14</v>
      </c>
      <c r="D388" s="134">
        <f>D389+D390+D391</f>
        <v>29055.309999999998</v>
      </c>
      <c r="E388" s="134">
        <f>E389+E390+E391</f>
        <v>31281.65</v>
      </c>
      <c r="F388" s="134">
        <f t="shared" ref="F388" si="165">F389+F390+F391</f>
        <v>25497.260000000002</v>
      </c>
      <c r="G388" s="134">
        <f t="shared" ref="G388" si="166">G389+G390+G391</f>
        <v>51509.100000000006</v>
      </c>
      <c r="H388" s="134">
        <f t="shared" ref="H388:K388" si="167">H389+H390+H391</f>
        <v>51509.100000000006</v>
      </c>
      <c r="I388" s="134">
        <f t="shared" si="167"/>
        <v>51509.100000000006</v>
      </c>
      <c r="J388" s="134">
        <f t="shared" si="167"/>
        <v>51509.100000000006</v>
      </c>
      <c r="K388" s="134">
        <f t="shared" si="167"/>
        <v>51509.100000000006</v>
      </c>
    </row>
    <row r="389" spans="1:11" ht="15.6">
      <c r="A389" s="185"/>
      <c r="B389" s="188"/>
      <c r="C389" s="14" t="s">
        <v>16</v>
      </c>
      <c r="D389" s="135">
        <v>0</v>
      </c>
      <c r="E389" s="135">
        <v>0</v>
      </c>
      <c r="F389" s="135">
        <v>0</v>
      </c>
      <c r="G389" s="135">
        <v>0</v>
      </c>
      <c r="H389" s="135">
        <v>0</v>
      </c>
      <c r="I389" s="135">
        <v>0</v>
      </c>
      <c r="J389" s="135">
        <v>0</v>
      </c>
      <c r="K389" s="135">
        <v>0</v>
      </c>
    </row>
    <row r="390" spans="1:11" ht="15.6">
      <c r="A390" s="185"/>
      <c r="B390" s="188"/>
      <c r="C390" s="15" t="s">
        <v>11</v>
      </c>
      <c r="D390" s="135">
        <v>1707.01</v>
      </c>
      <c r="E390" s="133">
        <v>550.63</v>
      </c>
      <c r="F390" s="133">
        <v>550.63</v>
      </c>
      <c r="G390" s="133">
        <v>24563.83</v>
      </c>
      <c r="H390" s="133">
        <v>24563.83</v>
      </c>
      <c r="I390" s="133">
        <v>24563.83</v>
      </c>
      <c r="J390" s="133">
        <v>24563.83</v>
      </c>
      <c r="K390" s="133">
        <v>24563.83</v>
      </c>
    </row>
    <row r="391" spans="1:11" ht="15.6">
      <c r="A391" s="185"/>
      <c r="B391" s="188"/>
      <c r="C391" s="15" t="s">
        <v>12</v>
      </c>
      <c r="D391" s="135">
        <v>27348.3</v>
      </c>
      <c r="E391" s="133">
        <v>30731.02</v>
      </c>
      <c r="F391" s="133">
        <v>24946.63</v>
      </c>
      <c r="G391" s="133">
        <v>26945.27</v>
      </c>
      <c r="H391" s="133">
        <v>26945.27</v>
      </c>
      <c r="I391" s="133">
        <v>26945.27</v>
      </c>
      <c r="J391" s="133">
        <v>26945.27</v>
      </c>
      <c r="K391" s="133">
        <v>26945.27</v>
      </c>
    </row>
    <row r="392" spans="1:11" ht="26.4">
      <c r="A392" s="185"/>
      <c r="B392" s="188"/>
      <c r="C392" s="16" t="s">
        <v>46</v>
      </c>
      <c r="D392" s="135"/>
      <c r="E392" s="133"/>
      <c r="F392" s="133"/>
      <c r="G392" s="133"/>
      <c r="H392" s="133"/>
      <c r="I392" s="133"/>
      <c r="J392" s="133"/>
      <c r="K392" s="133"/>
    </row>
    <row r="393" spans="1:11" ht="15.6">
      <c r="A393" s="185"/>
      <c r="B393" s="188"/>
      <c r="C393" s="15" t="s">
        <v>13</v>
      </c>
      <c r="D393" s="135"/>
      <c r="E393" s="133"/>
      <c r="F393" s="133"/>
      <c r="G393" s="133"/>
      <c r="H393" s="133"/>
      <c r="I393" s="133"/>
      <c r="J393" s="133"/>
      <c r="K393" s="133"/>
    </row>
    <row r="394" spans="1:11" ht="15.6">
      <c r="A394" s="186"/>
      <c r="B394" s="189"/>
      <c r="C394" s="15" t="s">
        <v>17</v>
      </c>
      <c r="D394" s="135"/>
      <c r="E394" s="133"/>
      <c r="F394" s="133"/>
      <c r="G394" s="133"/>
      <c r="H394" s="133"/>
      <c r="I394" s="133"/>
      <c r="J394" s="133"/>
      <c r="K394" s="133"/>
    </row>
    <row r="395" spans="1:11" ht="25.5" customHeight="1">
      <c r="A395" s="184" t="s">
        <v>131</v>
      </c>
      <c r="B395" s="187" t="s">
        <v>134</v>
      </c>
      <c r="C395" s="20" t="s">
        <v>14</v>
      </c>
      <c r="D395" s="135">
        <f>D396+D397+D398</f>
        <v>0</v>
      </c>
      <c r="E395" s="135">
        <f t="shared" ref="E395:F395" si="168">E396+E397+E398</f>
        <v>0</v>
      </c>
      <c r="F395" s="135">
        <f t="shared" si="168"/>
        <v>0</v>
      </c>
      <c r="G395" s="135">
        <f t="shared" ref="G395" si="169">G396+G397+G398</f>
        <v>0</v>
      </c>
      <c r="H395" s="135">
        <f t="shared" ref="H395:K395" si="170">H396+H397+H398</f>
        <v>0</v>
      </c>
      <c r="I395" s="135">
        <f t="shared" si="170"/>
        <v>0</v>
      </c>
      <c r="J395" s="135">
        <f t="shared" si="170"/>
        <v>0</v>
      </c>
      <c r="K395" s="135">
        <f t="shared" si="170"/>
        <v>0</v>
      </c>
    </row>
    <row r="396" spans="1:11" ht="22.5" customHeight="1">
      <c r="A396" s="185"/>
      <c r="B396" s="188"/>
      <c r="C396" s="14" t="s">
        <v>16</v>
      </c>
      <c r="D396" s="135"/>
      <c r="E396" s="133"/>
      <c r="F396" s="133"/>
      <c r="G396" s="133"/>
      <c r="H396" s="133"/>
      <c r="I396" s="133"/>
      <c r="J396" s="133"/>
      <c r="K396" s="133"/>
    </row>
    <row r="397" spans="1:11" ht="25.5" customHeight="1">
      <c r="A397" s="185"/>
      <c r="B397" s="188"/>
      <c r="C397" s="15" t="s">
        <v>11</v>
      </c>
      <c r="D397" s="135"/>
      <c r="E397" s="133"/>
      <c r="F397" s="133"/>
      <c r="G397" s="133"/>
      <c r="H397" s="133"/>
      <c r="I397" s="133"/>
      <c r="J397" s="133"/>
      <c r="K397" s="133"/>
    </row>
    <row r="398" spans="1:11" ht="27" customHeight="1">
      <c r="A398" s="185"/>
      <c r="B398" s="188"/>
      <c r="C398" s="15" t="s">
        <v>12</v>
      </c>
      <c r="D398" s="135"/>
      <c r="E398" s="133"/>
      <c r="F398" s="133"/>
      <c r="G398" s="133"/>
      <c r="H398" s="133"/>
      <c r="I398" s="133"/>
      <c r="J398" s="133"/>
      <c r="K398" s="133"/>
    </row>
    <row r="399" spans="1:11" ht="19.5" customHeight="1">
      <c r="A399" s="185"/>
      <c r="B399" s="188"/>
      <c r="C399" s="16" t="s">
        <v>46</v>
      </c>
      <c r="D399" s="135"/>
      <c r="E399" s="133"/>
      <c r="F399" s="133"/>
      <c r="G399" s="133"/>
      <c r="H399" s="133"/>
      <c r="I399" s="133"/>
      <c r="J399" s="133"/>
      <c r="K399" s="133"/>
    </row>
    <row r="400" spans="1:11" ht="16.5" customHeight="1">
      <c r="A400" s="185"/>
      <c r="B400" s="188"/>
      <c r="C400" s="15" t="s">
        <v>13</v>
      </c>
      <c r="D400" s="135"/>
      <c r="E400" s="133"/>
      <c r="F400" s="133"/>
      <c r="G400" s="133"/>
      <c r="H400" s="133"/>
      <c r="I400" s="133"/>
      <c r="J400" s="133"/>
      <c r="K400" s="133"/>
    </row>
    <row r="401" spans="1:11" ht="20.25" customHeight="1">
      <c r="A401" s="186"/>
      <c r="B401" s="189"/>
      <c r="C401" s="15" t="s">
        <v>17</v>
      </c>
      <c r="D401" s="135"/>
      <c r="E401" s="133"/>
      <c r="F401" s="133"/>
      <c r="G401" s="133"/>
      <c r="H401" s="133"/>
      <c r="I401" s="133"/>
      <c r="J401" s="133"/>
      <c r="K401" s="133"/>
    </row>
    <row r="402" spans="1:11" ht="21.75" hidden="1" customHeight="1">
      <c r="A402" s="184"/>
      <c r="B402" s="187"/>
      <c r="C402" s="20" t="s">
        <v>14</v>
      </c>
      <c r="D402" s="135" t="s">
        <v>57</v>
      </c>
      <c r="E402" s="133" t="s">
        <v>57</v>
      </c>
      <c r="F402" s="133" t="s">
        <v>57</v>
      </c>
      <c r="G402" s="133" t="s">
        <v>57</v>
      </c>
      <c r="H402" s="133" t="s">
        <v>57</v>
      </c>
      <c r="I402" s="133" t="s">
        <v>57</v>
      </c>
      <c r="J402" s="133" t="s">
        <v>57</v>
      </c>
      <c r="K402" s="133" t="s">
        <v>57</v>
      </c>
    </row>
    <row r="403" spans="1:11" ht="25.5" hidden="1" customHeight="1">
      <c r="A403" s="185"/>
      <c r="B403" s="188"/>
      <c r="C403" s="14" t="s">
        <v>16</v>
      </c>
      <c r="D403" s="135"/>
      <c r="E403" s="133"/>
      <c r="F403" s="133"/>
      <c r="G403" s="133"/>
      <c r="H403" s="133"/>
      <c r="I403" s="133"/>
      <c r="J403" s="133"/>
      <c r="K403" s="133"/>
    </row>
    <row r="404" spans="1:11" ht="27" hidden="1" customHeight="1">
      <c r="A404" s="185"/>
      <c r="B404" s="188"/>
      <c r="C404" s="15" t="s">
        <v>11</v>
      </c>
      <c r="D404" s="135"/>
      <c r="E404" s="133"/>
      <c r="F404" s="133"/>
      <c r="G404" s="133"/>
      <c r="H404" s="133"/>
      <c r="I404" s="133"/>
      <c r="J404" s="133"/>
      <c r="K404" s="133"/>
    </row>
    <row r="405" spans="1:11" ht="1.5" hidden="1" customHeight="1">
      <c r="A405" s="185"/>
      <c r="B405" s="188"/>
      <c r="C405" s="15" t="s">
        <v>12</v>
      </c>
      <c r="D405" s="135"/>
      <c r="E405" s="133"/>
      <c r="F405" s="133"/>
      <c r="G405" s="133"/>
      <c r="H405" s="133"/>
      <c r="I405" s="133"/>
      <c r="J405" s="133"/>
      <c r="K405" s="133"/>
    </row>
    <row r="406" spans="1:11" ht="28.5" hidden="1" customHeight="1">
      <c r="A406" s="185"/>
      <c r="B406" s="188"/>
      <c r="C406" s="16" t="s">
        <v>46</v>
      </c>
      <c r="D406" s="135"/>
      <c r="E406" s="133"/>
      <c r="F406" s="133"/>
      <c r="G406" s="133"/>
      <c r="H406" s="133"/>
      <c r="I406" s="133"/>
      <c r="J406" s="133"/>
      <c r="K406" s="133"/>
    </row>
    <row r="407" spans="1:11" ht="15.6" hidden="1">
      <c r="A407" s="185"/>
      <c r="B407" s="188"/>
      <c r="C407" s="15" t="s">
        <v>13</v>
      </c>
      <c r="D407" s="135"/>
      <c r="E407" s="133"/>
      <c r="F407" s="133"/>
      <c r="G407" s="133"/>
      <c r="H407" s="133"/>
      <c r="I407" s="133"/>
      <c r="J407" s="133"/>
      <c r="K407" s="133"/>
    </row>
    <row r="408" spans="1:11" ht="48.75" hidden="1" customHeight="1">
      <c r="A408" s="186"/>
      <c r="B408" s="189"/>
      <c r="C408" s="15" t="s">
        <v>17</v>
      </c>
      <c r="D408" s="135"/>
      <c r="E408" s="133"/>
      <c r="F408" s="133"/>
      <c r="G408" s="133"/>
      <c r="H408" s="133"/>
      <c r="I408" s="133"/>
      <c r="J408" s="133"/>
      <c r="K408" s="133"/>
    </row>
    <row r="409" spans="1:11" ht="15.6">
      <c r="A409" s="184" t="s">
        <v>132</v>
      </c>
      <c r="B409" s="187" t="s">
        <v>133</v>
      </c>
      <c r="C409" s="20" t="s">
        <v>14</v>
      </c>
      <c r="D409" s="135">
        <f>D410+D411+D412</f>
        <v>0</v>
      </c>
      <c r="E409" s="135">
        <f t="shared" ref="E409:F409" si="171">E410+E411+E412</f>
        <v>0</v>
      </c>
      <c r="F409" s="135">
        <f t="shared" si="171"/>
        <v>0</v>
      </c>
      <c r="G409" s="135">
        <f t="shared" ref="G409" si="172">G410+G411+G412</f>
        <v>0</v>
      </c>
      <c r="H409" s="135">
        <f t="shared" ref="H409:K409" si="173">H410+H411+H412</f>
        <v>0</v>
      </c>
      <c r="I409" s="135">
        <f t="shared" si="173"/>
        <v>0</v>
      </c>
      <c r="J409" s="135">
        <f t="shared" si="173"/>
        <v>0</v>
      </c>
      <c r="K409" s="135">
        <f t="shared" si="173"/>
        <v>0</v>
      </c>
    </row>
    <row r="410" spans="1:11" ht="15.6">
      <c r="A410" s="185"/>
      <c r="B410" s="188"/>
      <c r="C410" s="14" t="s">
        <v>16</v>
      </c>
      <c r="D410" s="135"/>
      <c r="E410" s="133"/>
      <c r="F410" s="133"/>
      <c r="G410" s="133"/>
      <c r="H410" s="133"/>
      <c r="I410" s="133"/>
      <c r="J410" s="133"/>
      <c r="K410" s="133"/>
    </row>
    <row r="411" spans="1:11" ht="15.6">
      <c r="A411" s="185"/>
      <c r="B411" s="188"/>
      <c r="C411" s="15" t="s">
        <v>11</v>
      </c>
      <c r="D411" s="135"/>
      <c r="E411" s="133"/>
      <c r="F411" s="133"/>
      <c r="G411" s="133"/>
      <c r="H411" s="133"/>
      <c r="I411" s="133"/>
      <c r="J411" s="133"/>
      <c r="K411" s="133"/>
    </row>
    <row r="412" spans="1:11" ht="15.6">
      <c r="A412" s="185"/>
      <c r="B412" s="188"/>
      <c r="C412" s="15" t="s">
        <v>12</v>
      </c>
      <c r="D412" s="135"/>
      <c r="E412" s="133"/>
      <c r="F412" s="133"/>
      <c r="G412" s="133"/>
      <c r="H412" s="133"/>
      <c r="I412" s="133"/>
      <c r="J412" s="133"/>
      <c r="K412" s="133"/>
    </row>
    <row r="413" spans="1:11" ht="26.4">
      <c r="A413" s="185"/>
      <c r="B413" s="188"/>
      <c r="C413" s="16" t="s">
        <v>46</v>
      </c>
      <c r="D413" s="135"/>
      <c r="E413" s="133"/>
      <c r="F413" s="133"/>
      <c r="G413" s="133"/>
      <c r="H413" s="133"/>
      <c r="I413" s="133"/>
      <c r="J413" s="133"/>
      <c r="K413" s="133"/>
    </row>
    <row r="414" spans="1:11" ht="15.6">
      <c r="A414" s="185"/>
      <c r="B414" s="188"/>
      <c r="C414" s="15" t="s">
        <v>13</v>
      </c>
      <c r="D414" s="135"/>
      <c r="E414" s="133"/>
      <c r="F414" s="133"/>
      <c r="G414" s="133"/>
      <c r="H414" s="133"/>
      <c r="I414" s="133"/>
      <c r="J414" s="133"/>
      <c r="K414" s="133"/>
    </row>
    <row r="415" spans="1:11" ht="65.25" customHeight="1">
      <c r="A415" s="186"/>
      <c r="B415" s="189"/>
      <c r="C415" s="15" t="s">
        <v>17</v>
      </c>
      <c r="D415" s="135"/>
      <c r="E415" s="133"/>
      <c r="F415" s="133"/>
      <c r="G415" s="133"/>
      <c r="H415" s="133"/>
      <c r="I415" s="133"/>
      <c r="J415" s="133"/>
      <c r="K415" s="133"/>
    </row>
    <row r="416" spans="1:11" ht="15.6">
      <c r="A416" s="184" t="s">
        <v>135</v>
      </c>
      <c r="B416" s="187" t="s">
        <v>136</v>
      </c>
      <c r="C416" s="20" t="s">
        <v>14</v>
      </c>
      <c r="D416" s="135">
        <f>D417+D418+D419</f>
        <v>0</v>
      </c>
      <c r="E416" s="135">
        <f t="shared" ref="E416:F416" si="174">E417+E418+E419</f>
        <v>0</v>
      </c>
      <c r="F416" s="135">
        <f t="shared" si="174"/>
        <v>0</v>
      </c>
      <c r="G416" s="135">
        <f t="shared" ref="G416" si="175">G417+G418+G419</f>
        <v>0</v>
      </c>
      <c r="H416" s="135">
        <f t="shared" ref="H416:K416" si="176">H417+H418+H419</f>
        <v>0</v>
      </c>
      <c r="I416" s="135">
        <f t="shared" si="176"/>
        <v>0</v>
      </c>
      <c r="J416" s="135">
        <f t="shared" si="176"/>
        <v>0</v>
      </c>
      <c r="K416" s="135">
        <f t="shared" si="176"/>
        <v>0</v>
      </c>
    </row>
    <row r="417" spans="1:11" ht="15.6">
      <c r="A417" s="185"/>
      <c r="B417" s="188"/>
      <c r="C417" s="14" t="s">
        <v>16</v>
      </c>
      <c r="D417" s="135"/>
      <c r="E417" s="133"/>
      <c r="F417" s="133"/>
      <c r="G417" s="133"/>
      <c r="H417" s="133"/>
      <c r="I417" s="133"/>
      <c r="J417" s="133"/>
      <c r="K417" s="133"/>
    </row>
    <row r="418" spans="1:11" ht="15.6">
      <c r="A418" s="185"/>
      <c r="B418" s="188"/>
      <c r="C418" s="15" t="s">
        <v>11</v>
      </c>
      <c r="D418" s="135"/>
      <c r="E418" s="133"/>
      <c r="F418" s="133"/>
      <c r="G418" s="133"/>
      <c r="H418" s="133"/>
      <c r="I418" s="133"/>
      <c r="J418" s="133"/>
      <c r="K418" s="133"/>
    </row>
    <row r="419" spans="1:11" ht="15.6">
      <c r="A419" s="185"/>
      <c r="B419" s="188"/>
      <c r="C419" s="15" t="s">
        <v>12</v>
      </c>
      <c r="D419" s="135"/>
      <c r="E419" s="133"/>
      <c r="F419" s="133"/>
      <c r="G419" s="133"/>
      <c r="H419" s="133"/>
      <c r="I419" s="133"/>
      <c r="J419" s="133"/>
      <c r="K419" s="133"/>
    </row>
    <row r="420" spans="1:11" ht="26.4">
      <c r="A420" s="185"/>
      <c r="B420" s="188"/>
      <c r="C420" s="16" t="s">
        <v>46</v>
      </c>
      <c r="D420" s="135"/>
      <c r="E420" s="133"/>
      <c r="F420" s="133"/>
      <c r="G420" s="133"/>
      <c r="H420" s="133"/>
      <c r="I420" s="133"/>
      <c r="J420" s="133"/>
      <c r="K420" s="133"/>
    </row>
    <row r="421" spans="1:11" ht="15.6">
      <c r="A421" s="185"/>
      <c r="B421" s="188"/>
      <c r="C421" s="15" t="s">
        <v>13</v>
      </c>
      <c r="D421" s="135"/>
      <c r="E421" s="133"/>
      <c r="F421" s="133"/>
      <c r="G421" s="133"/>
      <c r="H421" s="133"/>
      <c r="I421" s="133"/>
      <c r="J421" s="133"/>
      <c r="K421" s="133"/>
    </row>
    <row r="422" spans="1:11" ht="15.6">
      <c r="A422" s="186"/>
      <c r="B422" s="189"/>
      <c r="C422" s="15" t="s">
        <v>17</v>
      </c>
      <c r="D422" s="135"/>
      <c r="E422" s="133"/>
      <c r="F422" s="133"/>
      <c r="G422" s="133"/>
      <c r="H422" s="133"/>
      <c r="I422" s="133"/>
      <c r="J422" s="133"/>
      <c r="K422" s="133"/>
    </row>
    <row r="423" spans="1:11" ht="15.6">
      <c r="A423" s="184" t="s">
        <v>137</v>
      </c>
      <c r="B423" s="187" t="s">
        <v>138</v>
      </c>
      <c r="C423" s="20" t="s">
        <v>14</v>
      </c>
      <c r="D423" s="135">
        <f>D424+D425+D426</f>
        <v>0</v>
      </c>
      <c r="E423" s="135">
        <f t="shared" ref="E423:F423" si="177">E424+E425+E426</f>
        <v>0</v>
      </c>
      <c r="F423" s="135">
        <f t="shared" si="177"/>
        <v>0</v>
      </c>
      <c r="G423" s="135">
        <f t="shared" ref="G423" si="178">G424+G425+G426</f>
        <v>0</v>
      </c>
      <c r="H423" s="135">
        <f t="shared" ref="H423:K423" si="179">H424+H425+H426</f>
        <v>0</v>
      </c>
      <c r="I423" s="135">
        <f t="shared" si="179"/>
        <v>0</v>
      </c>
      <c r="J423" s="135">
        <f t="shared" si="179"/>
        <v>0</v>
      </c>
      <c r="K423" s="135">
        <f t="shared" si="179"/>
        <v>0</v>
      </c>
    </row>
    <row r="424" spans="1:11" ht="15.6">
      <c r="A424" s="185"/>
      <c r="B424" s="188"/>
      <c r="C424" s="14" t="s">
        <v>16</v>
      </c>
      <c r="D424" s="135"/>
      <c r="E424" s="133"/>
      <c r="F424" s="133"/>
      <c r="G424" s="133"/>
      <c r="H424" s="133"/>
      <c r="I424" s="133"/>
      <c r="J424" s="133"/>
      <c r="K424" s="133"/>
    </row>
    <row r="425" spans="1:11" ht="15.6">
      <c r="A425" s="185"/>
      <c r="B425" s="188"/>
      <c r="C425" s="15" t="s">
        <v>11</v>
      </c>
      <c r="D425" s="135"/>
      <c r="E425" s="133"/>
      <c r="F425" s="133"/>
      <c r="G425" s="133"/>
      <c r="H425" s="133"/>
      <c r="I425" s="133"/>
      <c r="J425" s="133"/>
      <c r="K425" s="133"/>
    </row>
    <row r="426" spans="1:11" ht="15.6">
      <c r="A426" s="185"/>
      <c r="B426" s="188"/>
      <c r="C426" s="15" t="s">
        <v>12</v>
      </c>
      <c r="D426" s="135"/>
      <c r="E426" s="133"/>
      <c r="F426" s="133"/>
      <c r="G426" s="133"/>
      <c r="H426" s="133"/>
      <c r="I426" s="133"/>
      <c r="J426" s="133"/>
      <c r="K426" s="133"/>
    </row>
    <row r="427" spans="1:11" ht="26.4">
      <c r="A427" s="185"/>
      <c r="B427" s="188"/>
      <c r="C427" s="16" t="s">
        <v>46</v>
      </c>
      <c r="D427" s="135"/>
      <c r="E427" s="133"/>
      <c r="F427" s="133"/>
      <c r="G427" s="133"/>
      <c r="H427" s="133"/>
      <c r="I427" s="133"/>
      <c r="J427" s="133"/>
      <c r="K427" s="133"/>
    </row>
    <row r="428" spans="1:11" ht="15.6">
      <c r="A428" s="185"/>
      <c r="B428" s="188"/>
      <c r="C428" s="15" t="s">
        <v>13</v>
      </c>
      <c r="D428" s="135"/>
      <c r="E428" s="133"/>
      <c r="F428" s="133"/>
      <c r="G428" s="133"/>
      <c r="H428" s="133"/>
      <c r="I428" s="133"/>
      <c r="J428" s="133"/>
      <c r="K428" s="133"/>
    </row>
    <row r="429" spans="1:11" ht="42.75" customHeight="1">
      <c r="A429" s="186"/>
      <c r="B429" s="189"/>
      <c r="C429" s="15" t="s">
        <v>17</v>
      </c>
      <c r="D429" s="135"/>
      <c r="E429" s="133"/>
      <c r="F429" s="133"/>
      <c r="G429" s="133"/>
      <c r="H429" s="133"/>
      <c r="I429" s="133"/>
      <c r="J429" s="133"/>
      <c r="K429" s="133"/>
    </row>
    <row r="430" spans="1:11" ht="15.6">
      <c r="A430" s="184" t="s">
        <v>500</v>
      </c>
      <c r="B430" s="187" t="s">
        <v>139</v>
      </c>
      <c r="C430" s="20" t="s">
        <v>14</v>
      </c>
      <c r="D430" s="135">
        <f>D431+D432+D433</f>
        <v>0</v>
      </c>
      <c r="E430" s="135">
        <f t="shared" ref="E430:F430" si="180">E431+E432+E433</f>
        <v>0</v>
      </c>
      <c r="F430" s="135">
        <f t="shared" si="180"/>
        <v>0</v>
      </c>
      <c r="G430" s="135">
        <f t="shared" ref="G430" si="181">G431+G432+G433</f>
        <v>0</v>
      </c>
      <c r="H430" s="135">
        <f t="shared" ref="H430:K430" si="182">H431+H432+H433</f>
        <v>0</v>
      </c>
      <c r="I430" s="135">
        <f t="shared" si="182"/>
        <v>0</v>
      </c>
      <c r="J430" s="135">
        <f t="shared" si="182"/>
        <v>0</v>
      </c>
      <c r="K430" s="135">
        <f t="shared" si="182"/>
        <v>0</v>
      </c>
    </row>
    <row r="431" spans="1:11" ht="15.6">
      <c r="A431" s="185"/>
      <c r="B431" s="188"/>
      <c r="C431" s="14" t="s">
        <v>16</v>
      </c>
      <c r="D431" s="135">
        <v>0</v>
      </c>
      <c r="E431" s="135">
        <v>0</v>
      </c>
      <c r="F431" s="135">
        <v>0</v>
      </c>
      <c r="G431" s="135">
        <v>0</v>
      </c>
      <c r="H431" s="135">
        <v>0</v>
      </c>
      <c r="I431" s="135">
        <v>0</v>
      </c>
      <c r="J431" s="135">
        <v>0</v>
      </c>
      <c r="K431" s="135">
        <v>0</v>
      </c>
    </row>
    <row r="432" spans="1:11" ht="15.6">
      <c r="A432" s="185"/>
      <c r="B432" s="188"/>
      <c r="C432" s="15" t="s">
        <v>11</v>
      </c>
      <c r="D432" s="135"/>
      <c r="E432" s="133">
        <v>0</v>
      </c>
      <c r="F432" s="133">
        <v>0</v>
      </c>
      <c r="G432" s="133">
        <v>0</v>
      </c>
      <c r="H432" s="133">
        <v>0</v>
      </c>
      <c r="I432" s="133">
        <v>0</v>
      </c>
      <c r="J432" s="133">
        <v>0</v>
      </c>
      <c r="K432" s="133">
        <v>0</v>
      </c>
    </row>
    <row r="433" spans="1:11" ht="15.6">
      <c r="A433" s="185"/>
      <c r="B433" s="188"/>
      <c r="C433" s="15" t="s">
        <v>12</v>
      </c>
      <c r="D433" s="135">
        <v>0</v>
      </c>
      <c r="E433" s="135">
        <v>0</v>
      </c>
      <c r="F433" s="135">
        <v>0</v>
      </c>
      <c r="G433" s="135">
        <v>0</v>
      </c>
      <c r="H433" s="135">
        <v>0</v>
      </c>
      <c r="I433" s="135">
        <v>0</v>
      </c>
      <c r="J433" s="135">
        <v>0</v>
      </c>
      <c r="K433" s="135">
        <v>0</v>
      </c>
    </row>
    <row r="434" spans="1:11" ht="26.4">
      <c r="A434" s="185"/>
      <c r="B434" s="188"/>
      <c r="C434" s="16" t="s">
        <v>46</v>
      </c>
      <c r="D434" s="135"/>
      <c r="E434" s="133"/>
      <c r="F434" s="133"/>
      <c r="G434" s="133"/>
      <c r="H434" s="133"/>
      <c r="I434" s="133"/>
      <c r="J434" s="133"/>
      <c r="K434" s="133"/>
    </row>
    <row r="435" spans="1:11" ht="15.6">
      <c r="A435" s="185"/>
      <c r="B435" s="188"/>
      <c r="C435" s="15" t="s">
        <v>13</v>
      </c>
      <c r="D435" s="135"/>
      <c r="E435" s="133"/>
      <c r="F435" s="133"/>
      <c r="G435" s="133"/>
      <c r="H435" s="133"/>
      <c r="I435" s="133"/>
      <c r="J435" s="133"/>
      <c r="K435" s="133"/>
    </row>
    <row r="436" spans="1:11" ht="15.6">
      <c r="A436" s="186"/>
      <c r="B436" s="189"/>
      <c r="C436" s="15" t="s">
        <v>17</v>
      </c>
      <c r="D436" s="135"/>
      <c r="E436" s="133"/>
      <c r="F436" s="133"/>
      <c r="G436" s="133"/>
      <c r="H436" s="133"/>
      <c r="I436" s="133"/>
      <c r="J436" s="133"/>
      <c r="K436" s="133"/>
    </row>
    <row r="437" spans="1:11" ht="15.6">
      <c r="A437" s="190" t="s">
        <v>140</v>
      </c>
      <c r="B437" s="191" t="s">
        <v>141</v>
      </c>
      <c r="C437" s="20" t="s">
        <v>14</v>
      </c>
      <c r="D437" s="134">
        <f>D438+D439+D440</f>
        <v>18142.39</v>
      </c>
      <c r="E437" s="134">
        <f>E438+E439+E440</f>
        <v>18918.5</v>
      </c>
      <c r="F437" s="134">
        <f t="shared" ref="F437" si="183">F438+F439+F440</f>
        <v>17877.060000000001</v>
      </c>
      <c r="G437" s="134">
        <f t="shared" ref="G437" si="184">G438+G439+G440</f>
        <v>18144.170000000002</v>
      </c>
      <c r="H437" s="134">
        <f t="shared" ref="H437:K437" si="185">H438+H439+H440</f>
        <v>18144.170000000002</v>
      </c>
      <c r="I437" s="134">
        <f t="shared" si="185"/>
        <v>18144.170000000002</v>
      </c>
      <c r="J437" s="134">
        <f t="shared" si="185"/>
        <v>18144.170000000002</v>
      </c>
      <c r="K437" s="134">
        <f t="shared" si="185"/>
        <v>18144.170000000002</v>
      </c>
    </row>
    <row r="438" spans="1:11" ht="15.6">
      <c r="A438" s="185"/>
      <c r="B438" s="188"/>
      <c r="C438" s="14" t="s">
        <v>16</v>
      </c>
      <c r="D438" s="135">
        <f>D445+D452+D459</f>
        <v>0</v>
      </c>
      <c r="E438" s="135">
        <f t="shared" ref="E438:F438" si="186">E445+E452+E459</f>
        <v>0</v>
      </c>
      <c r="F438" s="135">
        <f t="shared" si="186"/>
        <v>0</v>
      </c>
      <c r="G438" s="135">
        <f t="shared" ref="G438" si="187">G445+G452+G459</f>
        <v>0</v>
      </c>
      <c r="H438" s="135">
        <f t="shared" ref="H438:K438" si="188">H445+H452+H459</f>
        <v>0</v>
      </c>
      <c r="I438" s="135">
        <f t="shared" si="188"/>
        <v>0</v>
      </c>
      <c r="J438" s="135">
        <f t="shared" si="188"/>
        <v>0</v>
      </c>
      <c r="K438" s="135">
        <f t="shared" si="188"/>
        <v>0</v>
      </c>
    </row>
    <row r="439" spans="1:11" ht="15.6">
      <c r="A439" s="185"/>
      <c r="B439" s="188"/>
      <c r="C439" s="15" t="s">
        <v>11</v>
      </c>
      <c r="D439" s="135">
        <f>D446</f>
        <v>1322.94</v>
      </c>
      <c r="E439" s="135">
        <f>E446</f>
        <v>183</v>
      </c>
      <c r="F439" s="135">
        <f>F446</f>
        <v>183</v>
      </c>
      <c r="G439" s="135">
        <f>G446</f>
        <v>183</v>
      </c>
      <c r="H439" s="135">
        <f t="shared" ref="H439:K439" si="189">H446</f>
        <v>183</v>
      </c>
      <c r="I439" s="135">
        <f t="shared" si="189"/>
        <v>183</v>
      </c>
      <c r="J439" s="135">
        <f t="shared" si="189"/>
        <v>183</v>
      </c>
      <c r="K439" s="135">
        <f t="shared" si="189"/>
        <v>183</v>
      </c>
    </row>
    <row r="440" spans="1:11" ht="15.6">
      <c r="A440" s="185"/>
      <c r="B440" s="188"/>
      <c r="C440" s="15" t="s">
        <v>12</v>
      </c>
      <c r="D440" s="135">
        <f>D447+D454</f>
        <v>16819.45</v>
      </c>
      <c r="E440" s="135">
        <f>E447+E454</f>
        <v>18735.5</v>
      </c>
      <c r="F440" s="135">
        <f>F447+F454</f>
        <v>17694.060000000001</v>
      </c>
      <c r="G440" s="135">
        <f>G447+G454</f>
        <v>17961.170000000002</v>
      </c>
      <c r="H440" s="135">
        <f t="shared" ref="H440:K440" si="190">H447+H454</f>
        <v>17961.170000000002</v>
      </c>
      <c r="I440" s="135">
        <f t="shared" si="190"/>
        <v>17961.170000000002</v>
      </c>
      <c r="J440" s="135">
        <f t="shared" si="190"/>
        <v>17961.170000000002</v>
      </c>
      <c r="K440" s="135">
        <f t="shared" si="190"/>
        <v>17961.170000000002</v>
      </c>
    </row>
    <row r="441" spans="1:11" ht="26.4">
      <c r="A441" s="185"/>
      <c r="B441" s="188"/>
      <c r="C441" s="16" t="s">
        <v>46</v>
      </c>
      <c r="D441" s="135"/>
      <c r="E441" s="133"/>
      <c r="F441" s="133"/>
      <c r="G441" s="133"/>
      <c r="H441" s="133"/>
      <c r="I441" s="133"/>
      <c r="J441" s="133"/>
      <c r="K441" s="133"/>
    </row>
    <row r="442" spans="1:11" ht="15.6">
      <c r="A442" s="185"/>
      <c r="B442" s="188"/>
      <c r="C442" s="15" t="s">
        <v>13</v>
      </c>
      <c r="D442" s="135"/>
      <c r="E442" s="133"/>
      <c r="F442" s="133"/>
      <c r="G442" s="133"/>
      <c r="H442" s="133"/>
      <c r="I442" s="133"/>
      <c r="J442" s="133"/>
      <c r="K442" s="133"/>
    </row>
    <row r="443" spans="1:11" ht="15.6">
      <c r="A443" s="186"/>
      <c r="B443" s="189"/>
      <c r="C443" s="15" t="s">
        <v>17</v>
      </c>
      <c r="D443" s="135"/>
      <c r="E443" s="133"/>
      <c r="F443" s="133"/>
      <c r="G443" s="133"/>
      <c r="H443" s="133"/>
      <c r="I443" s="133"/>
      <c r="J443" s="133"/>
      <c r="K443" s="133"/>
    </row>
    <row r="444" spans="1:11" ht="15.6">
      <c r="A444" s="184" t="s">
        <v>142</v>
      </c>
      <c r="B444" s="187" t="s">
        <v>143</v>
      </c>
      <c r="C444" s="20" t="s">
        <v>14</v>
      </c>
      <c r="D444" s="135">
        <f>D445+D446+D447</f>
        <v>16975.39</v>
      </c>
      <c r="E444" s="135">
        <f>E445+E446+E447</f>
        <v>17576.099999999999</v>
      </c>
      <c r="F444" s="135">
        <f t="shared" ref="F444" si="191">F445+F446+F447</f>
        <v>16521.239999999998</v>
      </c>
      <c r="G444" s="135">
        <f t="shared" ref="G444" si="192">G445+G446+G447</f>
        <v>16774.79</v>
      </c>
      <c r="H444" s="135">
        <f t="shared" ref="H444:K444" si="193">H445+H446+H447</f>
        <v>16774.79</v>
      </c>
      <c r="I444" s="135">
        <f t="shared" si="193"/>
        <v>16774.79</v>
      </c>
      <c r="J444" s="135">
        <f t="shared" si="193"/>
        <v>16774.79</v>
      </c>
      <c r="K444" s="135">
        <f t="shared" si="193"/>
        <v>16774.79</v>
      </c>
    </row>
    <row r="445" spans="1:11" ht="15.6">
      <c r="A445" s="185"/>
      <c r="B445" s="188"/>
      <c r="C445" s="14" t="s">
        <v>16</v>
      </c>
      <c r="D445" s="135">
        <v>0</v>
      </c>
      <c r="E445" s="135">
        <v>0</v>
      </c>
      <c r="F445" s="135">
        <v>0</v>
      </c>
      <c r="G445" s="135">
        <v>0</v>
      </c>
      <c r="H445" s="135">
        <v>0</v>
      </c>
      <c r="I445" s="135">
        <v>0</v>
      </c>
      <c r="J445" s="135">
        <v>0</v>
      </c>
      <c r="K445" s="135">
        <v>0</v>
      </c>
    </row>
    <row r="446" spans="1:11" ht="15.6">
      <c r="A446" s="185"/>
      <c r="B446" s="188"/>
      <c r="C446" s="15" t="s">
        <v>11</v>
      </c>
      <c r="D446" s="135">
        <v>1322.94</v>
      </c>
      <c r="E446" s="133">
        <v>183</v>
      </c>
      <c r="F446" s="133">
        <v>183</v>
      </c>
      <c r="G446" s="133">
        <v>183</v>
      </c>
      <c r="H446" s="133">
        <v>183</v>
      </c>
      <c r="I446" s="133">
        <v>183</v>
      </c>
      <c r="J446" s="133">
        <v>183</v>
      </c>
      <c r="K446" s="133">
        <v>183</v>
      </c>
    </row>
    <row r="447" spans="1:11" ht="15.6">
      <c r="A447" s="185"/>
      <c r="B447" s="188"/>
      <c r="C447" s="15" t="s">
        <v>12</v>
      </c>
      <c r="D447" s="135">
        <v>15652.45</v>
      </c>
      <c r="E447" s="133">
        <v>17393.099999999999</v>
      </c>
      <c r="F447" s="133">
        <v>16338.24</v>
      </c>
      <c r="G447" s="133">
        <v>16591.79</v>
      </c>
      <c r="H447" s="133">
        <v>16591.79</v>
      </c>
      <c r="I447" s="133">
        <v>16591.79</v>
      </c>
      <c r="J447" s="133">
        <v>16591.79</v>
      </c>
      <c r="K447" s="133">
        <v>16591.79</v>
      </c>
    </row>
    <row r="448" spans="1:11" ht="26.4">
      <c r="A448" s="185"/>
      <c r="B448" s="188"/>
      <c r="C448" s="16" t="s">
        <v>46</v>
      </c>
      <c r="D448" s="135"/>
      <c r="E448" s="133"/>
      <c r="F448" s="133"/>
      <c r="G448" s="133"/>
      <c r="H448" s="133"/>
      <c r="I448" s="133"/>
      <c r="J448" s="133"/>
      <c r="K448" s="133"/>
    </row>
    <row r="449" spans="1:11" ht="15.6">
      <c r="A449" s="185"/>
      <c r="B449" s="188"/>
      <c r="C449" s="15" t="s">
        <v>13</v>
      </c>
      <c r="D449" s="135"/>
      <c r="E449" s="133"/>
      <c r="F449" s="133"/>
      <c r="G449" s="133"/>
      <c r="H449" s="133"/>
      <c r="I449" s="133"/>
      <c r="J449" s="133"/>
      <c r="K449" s="133"/>
    </row>
    <row r="450" spans="1:11" ht="15.6">
      <c r="A450" s="186"/>
      <c r="B450" s="189"/>
      <c r="C450" s="15" t="s">
        <v>17</v>
      </c>
      <c r="D450" s="135"/>
      <c r="E450" s="133"/>
      <c r="F450" s="133"/>
      <c r="G450" s="133"/>
      <c r="H450" s="133"/>
      <c r="I450" s="133"/>
      <c r="J450" s="133"/>
      <c r="K450" s="133"/>
    </row>
    <row r="451" spans="1:11" ht="15.6">
      <c r="A451" s="184" t="s">
        <v>144</v>
      </c>
      <c r="B451" s="187" t="s">
        <v>145</v>
      </c>
      <c r="C451" s="20" t="s">
        <v>14</v>
      </c>
      <c r="D451" s="135">
        <v>1167</v>
      </c>
      <c r="E451" s="135">
        <f>E454</f>
        <v>1342.4</v>
      </c>
      <c r="F451" s="135">
        <f>F454</f>
        <v>1355.82</v>
      </c>
      <c r="G451" s="135">
        <f>G454</f>
        <v>1369.38</v>
      </c>
      <c r="H451" s="135">
        <f t="shared" ref="H451:K451" si="194">H454</f>
        <v>1369.38</v>
      </c>
      <c r="I451" s="135">
        <f t="shared" si="194"/>
        <v>1369.38</v>
      </c>
      <c r="J451" s="135">
        <f t="shared" si="194"/>
        <v>1369.38</v>
      </c>
      <c r="K451" s="135">
        <f t="shared" si="194"/>
        <v>1369.38</v>
      </c>
    </row>
    <row r="452" spans="1:11" ht="15.6">
      <c r="A452" s="185"/>
      <c r="B452" s="188"/>
      <c r="C452" s="14" t="s">
        <v>16</v>
      </c>
      <c r="D452" s="135">
        <v>0</v>
      </c>
      <c r="E452" s="135">
        <v>0</v>
      </c>
      <c r="F452" s="135">
        <v>0</v>
      </c>
      <c r="G452" s="135">
        <v>0</v>
      </c>
      <c r="H452" s="135">
        <v>0</v>
      </c>
      <c r="I452" s="135">
        <v>0</v>
      </c>
      <c r="J452" s="135">
        <v>0</v>
      </c>
      <c r="K452" s="135">
        <v>0</v>
      </c>
    </row>
    <row r="453" spans="1:11" ht="15.6">
      <c r="A453" s="185"/>
      <c r="B453" s="188"/>
      <c r="C453" s="15" t="s">
        <v>11</v>
      </c>
      <c r="D453" s="135">
        <v>0</v>
      </c>
      <c r="E453" s="135">
        <v>0</v>
      </c>
      <c r="F453" s="135">
        <v>0</v>
      </c>
      <c r="G453" s="135">
        <v>0</v>
      </c>
      <c r="H453" s="135">
        <v>0</v>
      </c>
      <c r="I453" s="135">
        <v>0</v>
      </c>
      <c r="J453" s="135">
        <v>0</v>
      </c>
      <c r="K453" s="135">
        <v>0</v>
      </c>
    </row>
    <row r="454" spans="1:11" ht="15.6">
      <c r="A454" s="185"/>
      <c r="B454" s="188"/>
      <c r="C454" s="15" t="s">
        <v>12</v>
      </c>
      <c r="D454" s="135">
        <v>1167</v>
      </c>
      <c r="E454" s="133">
        <v>1342.4</v>
      </c>
      <c r="F454" s="133">
        <v>1355.82</v>
      </c>
      <c r="G454" s="133">
        <v>1369.38</v>
      </c>
      <c r="H454" s="133">
        <v>1369.38</v>
      </c>
      <c r="I454" s="133">
        <v>1369.38</v>
      </c>
      <c r="J454" s="133">
        <v>1369.38</v>
      </c>
      <c r="K454" s="133">
        <v>1369.38</v>
      </c>
    </row>
    <row r="455" spans="1:11" ht="26.4">
      <c r="A455" s="185"/>
      <c r="B455" s="188"/>
      <c r="C455" s="16" t="s">
        <v>46</v>
      </c>
      <c r="D455" s="135"/>
      <c r="E455" s="133"/>
      <c r="F455" s="133"/>
      <c r="G455" s="133"/>
      <c r="H455" s="133"/>
      <c r="I455" s="133"/>
      <c r="J455" s="133"/>
      <c r="K455" s="133"/>
    </row>
    <row r="456" spans="1:11" ht="15.6">
      <c r="A456" s="185"/>
      <c r="B456" s="188"/>
      <c r="C456" s="15" t="s">
        <v>13</v>
      </c>
      <c r="D456" s="135"/>
      <c r="E456" s="133"/>
      <c r="F456" s="133"/>
      <c r="G456" s="133"/>
      <c r="H456" s="133"/>
      <c r="I456" s="133"/>
      <c r="J456" s="133"/>
      <c r="K456" s="133"/>
    </row>
    <row r="457" spans="1:11" ht="15.6">
      <c r="A457" s="186"/>
      <c r="B457" s="189"/>
      <c r="C457" s="15" t="s">
        <v>17</v>
      </c>
      <c r="D457" s="135"/>
      <c r="E457" s="133"/>
      <c r="F457" s="133"/>
      <c r="G457" s="133"/>
      <c r="H457" s="133"/>
      <c r="I457" s="133"/>
      <c r="J457" s="133"/>
      <c r="K457" s="133"/>
    </row>
    <row r="458" spans="1:11" ht="15.6">
      <c r="A458" s="184" t="s">
        <v>146</v>
      </c>
      <c r="B458" s="187" t="s">
        <v>147</v>
      </c>
      <c r="C458" s="20" t="s">
        <v>14</v>
      </c>
      <c r="D458" s="135" t="s">
        <v>57</v>
      </c>
      <c r="E458" s="133" t="s">
        <v>57</v>
      </c>
      <c r="F458" s="133" t="s">
        <v>57</v>
      </c>
      <c r="G458" s="133" t="s">
        <v>57</v>
      </c>
      <c r="H458" s="133" t="s">
        <v>57</v>
      </c>
      <c r="I458" s="133" t="s">
        <v>57</v>
      </c>
      <c r="J458" s="133" t="s">
        <v>57</v>
      </c>
      <c r="K458" s="133" t="s">
        <v>57</v>
      </c>
    </row>
    <row r="459" spans="1:11" ht="15.6">
      <c r="A459" s="185"/>
      <c r="B459" s="188"/>
      <c r="C459" s="14" t="s">
        <v>16</v>
      </c>
      <c r="D459" s="135"/>
      <c r="E459" s="133"/>
      <c r="F459" s="133"/>
      <c r="G459" s="133"/>
      <c r="H459" s="133"/>
      <c r="I459" s="133"/>
      <c r="J459" s="133"/>
      <c r="K459" s="133"/>
    </row>
    <row r="460" spans="1:11" ht="15.6">
      <c r="A460" s="185"/>
      <c r="B460" s="188"/>
      <c r="C460" s="15" t="s">
        <v>11</v>
      </c>
      <c r="D460" s="135"/>
      <c r="E460" s="133"/>
      <c r="F460" s="133"/>
      <c r="G460" s="133"/>
      <c r="H460" s="133"/>
      <c r="I460" s="133"/>
      <c r="J460" s="133"/>
      <c r="K460" s="133"/>
    </row>
    <row r="461" spans="1:11" ht="15.6">
      <c r="A461" s="185"/>
      <c r="B461" s="188"/>
      <c r="C461" s="15" t="s">
        <v>12</v>
      </c>
      <c r="D461" s="135"/>
      <c r="E461" s="133"/>
      <c r="F461" s="133"/>
      <c r="G461" s="133"/>
      <c r="H461" s="133"/>
      <c r="I461" s="133"/>
      <c r="J461" s="133"/>
      <c r="K461" s="133"/>
    </row>
    <row r="462" spans="1:11" ht="26.4">
      <c r="A462" s="185"/>
      <c r="B462" s="188"/>
      <c r="C462" s="16" t="s">
        <v>46</v>
      </c>
      <c r="D462" s="135"/>
      <c r="E462" s="133"/>
      <c r="F462" s="133"/>
      <c r="G462" s="133"/>
      <c r="H462" s="133"/>
      <c r="I462" s="133"/>
      <c r="J462" s="133"/>
      <c r="K462" s="133"/>
    </row>
    <row r="463" spans="1:11" ht="15.6">
      <c r="A463" s="185"/>
      <c r="B463" s="188"/>
      <c r="C463" s="15" t="s">
        <v>13</v>
      </c>
      <c r="D463" s="135"/>
      <c r="E463" s="133"/>
      <c r="F463" s="133"/>
      <c r="G463" s="133"/>
      <c r="H463" s="133"/>
      <c r="I463" s="133"/>
      <c r="J463" s="133"/>
      <c r="K463" s="133"/>
    </row>
    <row r="464" spans="1:11" ht="15.6">
      <c r="A464" s="186"/>
      <c r="B464" s="189"/>
      <c r="C464" s="15" t="s">
        <v>17</v>
      </c>
      <c r="D464" s="135"/>
      <c r="E464" s="133"/>
      <c r="F464" s="133"/>
      <c r="G464" s="133"/>
      <c r="H464" s="133"/>
      <c r="I464" s="133"/>
      <c r="J464" s="133"/>
      <c r="K464" s="133"/>
    </row>
    <row r="485" ht="15" customHeight="1"/>
    <row r="486" ht="1.5" hidden="1" customHeight="1"/>
    <row r="487" ht="31.5" hidden="1" customHeight="1"/>
    <row r="488" ht="31.5" hidden="1" customHeight="1"/>
    <row r="489" ht="0.75" hidden="1" customHeight="1"/>
    <row r="490" ht="39" hidden="1" customHeight="1"/>
    <row r="491" ht="40.5" hidden="1" customHeight="1"/>
    <row r="492" ht="55.5" hidden="1" customHeight="1"/>
    <row r="499" ht="41.25" customHeight="1"/>
    <row r="514" spans="1:11" ht="13.8">
      <c r="A514" s="80"/>
      <c r="B514" s="80"/>
      <c r="C514" s="80"/>
      <c r="D514" s="81"/>
      <c r="E514" s="81"/>
      <c r="F514" s="81"/>
      <c r="G514" s="81"/>
      <c r="H514" s="81"/>
      <c r="I514" s="81"/>
      <c r="J514" s="81"/>
      <c r="K514" s="81"/>
    </row>
  </sheetData>
  <mergeCells count="133">
    <mergeCell ref="A234:A240"/>
    <mergeCell ref="B234:B240"/>
    <mergeCell ref="B269:B275"/>
    <mergeCell ref="A143:A149"/>
    <mergeCell ref="A206:A212"/>
    <mergeCell ref="A164:A170"/>
    <mergeCell ref="B164:B170"/>
    <mergeCell ref="A171:A177"/>
    <mergeCell ref="B171:B177"/>
    <mergeCell ref="B143:B149"/>
    <mergeCell ref="A150:A156"/>
    <mergeCell ref="B150:B156"/>
    <mergeCell ref="B157:B163"/>
    <mergeCell ref="A157:A163"/>
    <mergeCell ref="A192:A198"/>
    <mergeCell ref="B192:B198"/>
    <mergeCell ref="A199:A205"/>
    <mergeCell ref="B199:B205"/>
    <mergeCell ref="A178:A184"/>
    <mergeCell ref="B178:B184"/>
    <mergeCell ref="A185:A191"/>
    <mergeCell ref="B185:B191"/>
    <mergeCell ref="A241:A247"/>
    <mergeCell ref="B241:B247"/>
    <mergeCell ref="A25:A31"/>
    <mergeCell ref="B25:B31"/>
    <mergeCell ref="C6:C7"/>
    <mergeCell ref="A17:A23"/>
    <mergeCell ref="B17:B23"/>
    <mergeCell ref="A87:A93"/>
    <mergeCell ref="B87:B93"/>
    <mergeCell ref="B80:B86"/>
    <mergeCell ref="A67:A73"/>
    <mergeCell ref="B67:B73"/>
    <mergeCell ref="A74:A79"/>
    <mergeCell ref="B74:B79"/>
    <mergeCell ref="A9:A15"/>
    <mergeCell ref="B9:B15"/>
    <mergeCell ref="B6:B7"/>
    <mergeCell ref="A6:A7"/>
    <mergeCell ref="A32:A38"/>
    <mergeCell ref="B32:B38"/>
    <mergeCell ref="A39:A45"/>
    <mergeCell ref="B39:B45"/>
    <mergeCell ref="A46:A52"/>
    <mergeCell ref="B46:B52"/>
    <mergeCell ref="A60:A66"/>
    <mergeCell ref="B60:B66"/>
    <mergeCell ref="A53:A59"/>
    <mergeCell ref="B53:B59"/>
    <mergeCell ref="A94:A100"/>
    <mergeCell ref="B94:B100"/>
    <mergeCell ref="A80:A86"/>
    <mergeCell ref="A227:A233"/>
    <mergeCell ref="B227:B233"/>
    <mergeCell ref="A101:A107"/>
    <mergeCell ref="B101:B107"/>
    <mergeCell ref="A108:A114"/>
    <mergeCell ref="B108:B114"/>
    <mergeCell ref="A115:A121"/>
    <mergeCell ref="B115:B121"/>
    <mergeCell ref="B122:B128"/>
    <mergeCell ref="B206:B212"/>
    <mergeCell ref="A220:A226"/>
    <mergeCell ref="B220:B226"/>
    <mergeCell ref="A213:A219"/>
    <mergeCell ref="B213:B219"/>
    <mergeCell ref="A122:A128"/>
    <mergeCell ref="A129:A135"/>
    <mergeCell ref="B129:B135"/>
    <mergeCell ref="A136:A142"/>
    <mergeCell ref="B136:B142"/>
    <mergeCell ref="A248:A254"/>
    <mergeCell ref="B248:B254"/>
    <mergeCell ref="A255:A261"/>
    <mergeCell ref="B255:B261"/>
    <mergeCell ref="A262:A268"/>
    <mergeCell ref="B262:B268"/>
    <mergeCell ref="A437:A443"/>
    <mergeCell ref="B437:B443"/>
    <mergeCell ref="A416:A422"/>
    <mergeCell ref="B416:B422"/>
    <mergeCell ref="A423:A429"/>
    <mergeCell ref="B423:B429"/>
    <mergeCell ref="A430:A436"/>
    <mergeCell ref="B430:B436"/>
    <mergeCell ref="A353:A359"/>
    <mergeCell ref="B353:B359"/>
    <mergeCell ref="A311:A317"/>
    <mergeCell ref="B311:B317"/>
    <mergeCell ref="A269:A275"/>
    <mergeCell ref="A276:A282"/>
    <mergeCell ref="B276:B282"/>
    <mergeCell ref="A283:A289"/>
    <mergeCell ref="B283:B289"/>
    <mergeCell ref="A388:A394"/>
    <mergeCell ref="B388:B394"/>
    <mergeCell ref="A444:A450"/>
    <mergeCell ref="B444:B450"/>
    <mergeCell ref="A360:A366"/>
    <mergeCell ref="B360:B366"/>
    <mergeCell ref="A395:A401"/>
    <mergeCell ref="B395:B401"/>
    <mergeCell ref="A290:A296"/>
    <mergeCell ref="B290:B296"/>
    <mergeCell ref="A297:A303"/>
    <mergeCell ref="B297:B303"/>
    <mergeCell ref="A304:A310"/>
    <mergeCell ref="B304:B310"/>
    <mergeCell ref="A458:A464"/>
    <mergeCell ref="B458:B464"/>
    <mergeCell ref="A325:A331"/>
    <mergeCell ref="B325:B331"/>
    <mergeCell ref="A318:A324"/>
    <mergeCell ref="B318:B324"/>
    <mergeCell ref="A332:A338"/>
    <mergeCell ref="B332:B338"/>
    <mergeCell ref="A402:A408"/>
    <mergeCell ref="B402:B408"/>
    <mergeCell ref="A409:A415"/>
    <mergeCell ref="B409:B415"/>
    <mergeCell ref="A339:A345"/>
    <mergeCell ref="B339:B345"/>
    <mergeCell ref="A346:A352"/>
    <mergeCell ref="B346:B352"/>
    <mergeCell ref="A451:A457"/>
    <mergeCell ref="B451:B457"/>
    <mergeCell ref="A367:A373"/>
    <mergeCell ref="B367:B373"/>
    <mergeCell ref="A374:A380"/>
    <mergeCell ref="B374:B380"/>
    <mergeCell ref="A381:A387"/>
    <mergeCell ref="B381:B387"/>
  </mergeCells>
  <phoneticPr fontId="21" type="noConversion"/>
  <printOptions horizontalCentered="1"/>
  <pageMargins left="0.39370078740157483" right="0.39370078740157483" top="0.55118110236220474" bottom="0.55118110236220474" header="0.27559055118110237" footer="0.27559055118110237"/>
  <pageSetup paperSize="9" scale="68" firstPageNumber="163" fitToHeight="0" orientation="landscape" r:id="rId1"/>
  <headerFooter scaleWithDoc="0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9"/>
  <sheetViews>
    <sheetView view="pageBreakPreview" zoomScale="60" zoomScaleNormal="75" workbookViewId="0">
      <selection activeCell="D11" sqref="D11:D15"/>
    </sheetView>
  </sheetViews>
  <sheetFormatPr defaultRowHeight="13.2"/>
  <cols>
    <col min="2" max="2" width="28.44140625" customWidth="1"/>
    <col min="3" max="3" width="30.88671875" customWidth="1"/>
    <col min="4" max="4" width="23.88671875" customWidth="1"/>
    <col min="5" max="5" width="14.109375" customWidth="1"/>
    <col min="6" max="6" width="13.44140625" customWidth="1"/>
    <col min="7" max="7" width="33.109375" customWidth="1"/>
    <col min="8" max="8" width="29.5546875" customWidth="1"/>
    <col min="9" max="9" width="25.88671875" customWidth="1"/>
  </cols>
  <sheetData>
    <row r="1" spans="1:9" ht="15.6">
      <c r="D1" s="1"/>
      <c r="E1" s="1"/>
      <c r="F1" s="1"/>
      <c r="G1" s="1"/>
      <c r="H1" s="1"/>
      <c r="I1" s="1"/>
    </row>
    <row r="2" spans="1:9" ht="18">
      <c r="D2" s="1"/>
      <c r="E2" s="1"/>
      <c r="F2" s="1"/>
      <c r="G2" s="1"/>
      <c r="H2" s="1"/>
      <c r="I2" s="18" t="s">
        <v>27</v>
      </c>
    </row>
    <row r="3" spans="1:9" ht="15.6">
      <c r="C3" s="6"/>
      <c r="D3" s="10"/>
      <c r="E3" s="11"/>
      <c r="F3" s="11"/>
      <c r="G3" s="11"/>
      <c r="H3" s="11"/>
      <c r="I3" s="11"/>
    </row>
    <row r="4" spans="1:9" ht="15.6">
      <c r="C4" s="6"/>
      <c r="D4" s="12"/>
      <c r="E4" s="13"/>
      <c r="F4" s="13"/>
      <c r="G4" s="13"/>
      <c r="H4" s="13"/>
      <c r="I4" s="13"/>
    </row>
    <row r="5" spans="1:9" s="3" customFormat="1" ht="99" customHeight="1">
      <c r="A5" s="326" t="s">
        <v>514</v>
      </c>
      <c r="B5" s="327"/>
      <c r="C5" s="327"/>
      <c r="D5" s="327"/>
      <c r="E5" s="327"/>
      <c r="F5" s="327"/>
      <c r="G5" s="327"/>
      <c r="H5" s="327"/>
      <c r="I5" s="327"/>
    </row>
    <row r="6" spans="1:9">
      <c r="C6" s="5"/>
      <c r="D6" s="7"/>
      <c r="E6" s="4"/>
      <c r="F6" s="4"/>
      <c r="G6" s="4"/>
      <c r="H6" s="4"/>
      <c r="I6" s="4"/>
    </row>
    <row r="7" spans="1:9" s="19" customFormat="1" ht="36.75" customHeight="1">
      <c r="A7" s="288" t="s">
        <v>1</v>
      </c>
      <c r="B7" s="288" t="s">
        <v>8</v>
      </c>
      <c r="C7" s="244" t="s">
        <v>42</v>
      </c>
      <c r="D7" s="160" t="s">
        <v>47</v>
      </c>
      <c r="E7" s="21" t="s">
        <v>37</v>
      </c>
      <c r="F7" s="21"/>
      <c r="G7" s="160" t="s">
        <v>38</v>
      </c>
      <c r="H7" s="160" t="s">
        <v>43</v>
      </c>
      <c r="I7" s="285" t="s">
        <v>48</v>
      </c>
    </row>
    <row r="8" spans="1:9" s="3" customFormat="1" ht="15.6">
      <c r="A8" s="289"/>
      <c r="B8" s="289"/>
      <c r="C8" s="291"/>
      <c r="D8" s="160"/>
      <c r="E8" s="74"/>
      <c r="F8" s="74"/>
      <c r="G8" s="160"/>
      <c r="H8" s="160"/>
      <c r="I8" s="286"/>
    </row>
    <row r="9" spans="1:9" s="19" customFormat="1" ht="147.75" customHeight="1">
      <c r="A9" s="290"/>
      <c r="B9" s="290"/>
      <c r="C9" s="292"/>
      <c r="D9" s="160"/>
      <c r="E9" s="45" t="s">
        <v>39</v>
      </c>
      <c r="F9" s="45" t="s">
        <v>40</v>
      </c>
      <c r="G9" s="160"/>
      <c r="H9" s="160"/>
      <c r="I9" s="287"/>
    </row>
    <row r="10" spans="1:9" s="9" customFormat="1" ht="15.6">
      <c r="A10" s="75">
        <v>1</v>
      </c>
      <c r="B10" s="30">
        <v>2</v>
      </c>
      <c r="C10" s="30">
        <v>3</v>
      </c>
      <c r="D10" s="30">
        <v>4</v>
      </c>
      <c r="E10" s="30">
        <v>5</v>
      </c>
      <c r="F10" s="30">
        <v>6</v>
      </c>
      <c r="G10" s="30">
        <v>7</v>
      </c>
      <c r="H10" s="30">
        <v>8</v>
      </c>
      <c r="I10" s="30">
        <v>9</v>
      </c>
    </row>
    <row r="11" spans="1:9" s="3" customFormat="1" ht="12.75" customHeight="1">
      <c r="A11" s="273">
        <v>1</v>
      </c>
      <c r="B11" s="167" t="s">
        <v>26</v>
      </c>
      <c r="C11" s="170" t="s">
        <v>155</v>
      </c>
      <c r="D11" s="191" t="s">
        <v>243</v>
      </c>
      <c r="E11" s="238" t="s">
        <v>515</v>
      </c>
      <c r="F11" s="238" t="s">
        <v>516</v>
      </c>
      <c r="G11" s="305" t="s">
        <v>454</v>
      </c>
      <c r="H11" s="308"/>
      <c r="I11" s="254">
        <f>I16+I52+I101+I113+I145+I178</f>
        <v>135961.42000000001</v>
      </c>
    </row>
    <row r="12" spans="1:9" s="3" customFormat="1" ht="12.75" customHeight="1">
      <c r="A12" s="274"/>
      <c r="B12" s="168"/>
      <c r="C12" s="171"/>
      <c r="D12" s="246"/>
      <c r="E12" s="239"/>
      <c r="F12" s="239"/>
      <c r="G12" s="306"/>
      <c r="H12" s="309"/>
      <c r="I12" s="255"/>
    </row>
    <row r="13" spans="1:9" s="3" customFormat="1" ht="12.75" customHeight="1">
      <c r="A13" s="274"/>
      <c r="B13" s="168"/>
      <c r="C13" s="171"/>
      <c r="D13" s="246"/>
      <c r="E13" s="239"/>
      <c r="F13" s="239"/>
      <c r="G13" s="306"/>
      <c r="H13" s="309"/>
      <c r="I13" s="255"/>
    </row>
    <row r="14" spans="1:9" ht="18" customHeight="1">
      <c r="A14" s="274"/>
      <c r="B14" s="168"/>
      <c r="C14" s="171"/>
      <c r="D14" s="246"/>
      <c r="E14" s="239"/>
      <c r="F14" s="239"/>
      <c r="G14" s="306"/>
      <c r="H14" s="309"/>
      <c r="I14" s="255"/>
    </row>
    <row r="15" spans="1:9" ht="409.6" customHeight="1">
      <c r="A15" s="275"/>
      <c r="B15" s="169"/>
      <c r="C15" s="172"/>
      <c r="D15" s="247"/>
      <c r="E15" s="240"/>
      <c r="F15" s="240"/>
      <c r="G15" s="307"/>
      <c r="H15" s="310"/>
      <c r="I15" s="256"/>
    </row>
    <row r="16" spans="1:9" ht="18" customHeight="1">
      <c r="A16" s="273">
        <v>2</v>
      </c>
      <c r="B16" s="167" t="s">
        <v>19</v>
      </c>
      <c r="C16" s="170" t="s">
        <v>50</v>
      </c>
      <c r="D16" s="191" t="s">
        <v>243</v>
      </c>
      <c r="E16" s="238" t="s">
        <v>515</v>
      </c>
      <c r="F16" s="238" t="s">
        <v>516</v>
      </c>
      <c r="G16" s="257" t="s">
        <v>244</v>
      </c>
      <c r="H16" s="254"/>
      <c r="I16" s="254" t="str">
        <f>I19</f>
        <v>29376,28</v>
      </c>
    </row>
    <row r="17" spans="1:9" ht="18" customHeight="1">
      <c r="A17" s="274"/>
      <c r="B17" s="168"/>
      <c r="C17" s="171"/>
      <c r="D17" s="246"/>
      <c r="E17" s="239"/>
      <c r="F17" s="239"/>
      <c r="G17" s="252"/>
      <c r="H17" s="255"/>
      <c r="I17" s="255"/>
    </row>
    <row r="18" spans="1:9" ht="362.25" customHeight="1">
      <c r="A18" s="275"/>
      <c r="B18" s="169"/>
      <c r="C18" s="172"/>
      <c r="D18" s="247"/>
      <c r="E18" s="240"/>
      <c r="F18" s="240"/>
      <c r="G18" s="253"/>
      <c r="H18" s="256"/>
      <c r="I18" s="256"/>
    </row>
    <row r="19" spans="1:9" ht="18" customHeight="1">
      <c r="A19" s="276">
        <v>3</v>
      </c>
      <c r="B19" s="269" t="s">
        <v>9</v>
      </c>
      <c r="C19" s="164" t="s">
        <v>156</v>
      </c>
      <c r="D19" s="187" t="s">
        <v>243</v>
      </c>
      <c r="E19" s="238" t="s">
        <v>515</v>
      </c>
      <c r="F19" s="238" t="s">
        <v>516</v>
      </c>
      <c r="G19" s="228"/>
      <c r="H19" s="282" t="s">
        <v>526</v>
      </c>
      <c r="I19" s="228" t="s">
        <v>517</v>
      </c>
    </row>
    <row r="20" spans="1:9" ht="18" customHeight="1">
      <c r="A20" s="277"/>
      <c r="B20" s="270"/>
      <c r="C20" s="165"/>
      <c r="D20" s="227"/>
      <c r="E20" s="239"/>
      <c r="F20" s="239"/>
      <c r="G20" s="229"/>
      <c r="H20" s="283"/>
      <c r="I20" s="229"/>
    </row>
    <row r="21" spans="1:9" ht="172.5" customHeight="1">
      <c r="A21" s="278"/>
      <c r="B21" s="271"/>
      <c r="C21" s="166"/>
      <c r="D21" s="230"/>
      <c r="E21" s="240"/>
      <c r="F21" s="240"/>
      <c r="G21" s="231"/>
      <c r="H21" s="284"/>
      <c r="I21" s="231"/>
    </row>
    <row r="22" spans="1:9" s="3" customFormat="1" ht="18" customHeight="1">
      <c r="A22" s="276">
        <v>4</v>
      </c>
      <c r="B22" s="269" t="s">
        <v>10</v>
      </c>
      <c r="C22" s="164" t="s">
        <v>157</v>
      </c>
      <c r="D22" s="187" t="s">
        <v>243</v>
      </c>
      <c r="E22" s="238" t="s">
        <v>515</v>
      </c>
      <c r="F22" s="238" t="s">
        <v>516</v>
      </c>
      <c r="G22" s="228"/>
      <c r="H22" s="228"/>
      <c r="I22" s="228" t="s">
        <v>57</v>
      </c>
    </row>
    <row r="23" spans="1:9" s="3" customFormat="1" ht="12.75" customHeight="1">
      <c r="A23" s="277"/>
      <c r="B23" s="270"/>
      <c r="C23" s="165"/>
      <c r="D23" s="227"/>
      <c r="E23" s="239"/>
      <c r="F23" s="239"/>
      <c r="G23" s="229"/>
      <c r="H23" s="229"/>
      <c r="I23" s="229"/>
    </row>
    <row r="24" spans="1:9" s="3" customFormat="1" ht="110.25" customHeight="1">
      <c r="A24" s="278"/>
      <c r="B24" s="271"/>
      <c r="C24" s="166"/>
      <c r="D24" s="230"/>
      <c r="E24" s="240"/>
      <c r="F24" s="240"/>
      <c r="G24" s="231"/>
      <c r="H24" s="231"/>
      <c r="I24" s="231"/>
    </row>
    <row r="25" spans="1:9" s="3" customFormat="1" ht="15.75" customHeight="1">
      <c r="A25" s="299">
        <v>5</v>
      </c>
      <c r="B25" s="293" t="s">
        <v>158</v>
      </c>
      <c r="C25" s="296" t="s">
        <v>159</v>
      </c>
      <c r="D25" s="311" t="s">
        <v>243</v>
      </c>
      <c r="E25" s="238" t="s">
        <v>515</v>
      </c>
      <c r="F25" s="238" t="s">
        <v>516</v>
      </c>
      <c r="G25" s="314"/>
      <c r="H25" s="314"/>
      <c r="I25" s="314" t="s">
        <v>57</v>
      </c>
    </row>
    <row r="26" spans="1:9" s="3" customFormat="1" ht="12.75" customHeight="1">
      <c r="A26" s="300"/>
      <c r="B26" s="294"/>
      <c r="C26" s="297"/>
      <c r="D26" s="312"/>
      <c r="E26" s="239"/>
      <c r="F26" s="239"/>
      <c r="G26" s="315"/>
      <c r="H26" s="320"/>
      <c r="I26" s="315"/>
    </row>
    <row r="27" spans="1:9" s="3" customFormat="1" ht="66" customHeight="1">
      <c r="A27" s="301"/>
      <c r="B27" s="295"/>
      <c r="C27" s="298"/>
      <c r="D27" s="313"/>
      <c r="E27" s="240"/>
      <c r="F27" s="240"/>
      <c r="G27" s="316"/>
      <c r="H27" s="321"/>
      <c r="I27" s="316"/>
    </row>
    <row r="28" spans="1:9" s="3" customFormat="1" ht="12.75" customHeight="1">
      <c r="A28" s="299">
        <v>6</v>
      </c>
      <c r="B28" s="293" t="s">
        <v>160</v>
      </c>
      <c r="C28" s="296" t="s">
        <v>161</v>
      </c>
      <c r="D28" s="311" t="s">
        <v>243</v>
      </c>
      <c r="E28" s="238" t="s">
        <v>515</v>
      </c>
      <c r="F28" s="238" t="s">
        <v>516</v>
      </c>
      <c r="G28" s="314"/>
      <c r="H28" s="314"/>
      <c r="I28" s="317">
        <v>0</v>
      </c>
    </row>
    <row r="29" spans="1:9" s="3" customFormat="1" ht="36" customHeight="1">
      <c r="A29" s="300"/>
      <c r="B29" s="294"/>
      <c r="C29" s="297"/>
      <c r="D29" s="312"/>
      <c r="E29" s="239"/>
      <c r="F29" s="239"/>
      <c r="G29" s="315"/>
      <c r="H29" s="315"/>
      <c r="I29" s="318"/>
    </row>
    <row r="30" spans="1:9" s="3" customFormat="1" ht="147" customHeight="1">
      <c r="A30" s="301"/>
      <c r="B30" s="295"/>
      <c r="C30" s="298"/>
      <c r="D30" s="313"/>
      <c r="E30" s="240"/>
      <c r="F30" s="240"/>
      <c r="G30" s="316"/>
      <c r="H30" s="316"/>
      <c r="I30" s="319"/>
    </row>
    <row r="31" spans="1:9" ht="12.75" customHeight="1">
      <c r="A31" s="276">
        <v>7</v>
      </c>
      <c r="B31" s="269" t="s">
        <v>162</v>
      </c>
      <c r="C31" s="164" t="s">
        <v>163</v>
      </c>
      <c r="D31" s="187" t="s">
        <v>243</v>
      </c>
      <c r="E31" s="238" t="s">
        <v>515</v>
      </c>
      <c r="F31" s="238" t="s">
        <v>516</v>
      </c>
      <c r="G31" s="228"/>
      <c r="H31" s="228"/>
      <c r="I31" s="228" t="s">
        <v>57</v>
      </c>
    </row>
    <row r="32" spans="1:9" ht="12.75" customHeight="1">
      <c r="A32" s="277"/>
      <c r="B32" s="270"/>
      <c r="C32" s="165"/>
      <c r="D32" s="227"/>
      <c r="E32" s="239"/>
      <c r="F32" s="239"/>
      <c r="G32" s="229"/>
      <c r="H32" s="229"/>
      <c r="I32" s="229"/>
    </row>
    <row r="33" spans="1:9" ht="240" customHeight="1">
      <c r="A33" s="278"/>
      <c r="B33" s="271"/>
      <c r="C33" s="166"/>
      <c r="D33" s="230"/>
      <c r="E33" s="240"/>
      <c r="F33" s="240"/>
      <c r="G33" s="231"/>
      <c r="H33" s="231"/>
      <c r="I33" s="231"/>
    </row>
    <row r="34" spans="1:9" ht="12.75" customHeight="1">
      <c r="A34" s="276">
        <v>8</v>
      </c>
      <c r="B34" s="269" t="s">
        <v>164</v>
      </c>
      <c r="C34" s="164" t="s">
        <v>165</v>
      </c>
      <c r="D34" s="187" t="s">
        <v>243</v>
      </c>
      <c r="E34" s="238" t="s">
        <v>515</v>
      </c>
      <c r="F34" s="238" t="s">
        <v>516</v>
      </c>
      <c r="G34" s="228"/>
      <c r="H34" s="228"/>
      <c r="I34" s="228" t="s">
        <v>57</v>
      </c>
    </row>
    <row r="35" spans="1:9" ht="12.75" customHeight="1">
      <c r="A35" s="280"/>
      <c r="B35" s="270"/>
      <c r="C35" s="165"/>
      <c r="D35" s="227"/>
      <c r="E35" s="239"/>
      <c r="F35" s="239"/>
      <c r="G35" s="229"/>
      <c r="H35" s="229"/>
      <c r="I35" s="229"/>
    </row>
    <row r="36" spans="1:9" ht="110.25" customHeight="1">
      <c r="A36" s="281"/>
      <c r="B36" s="271"/>
      <c r="C36" s="166"/>
      <c r="D36" s="230"/>
      <c r="E36" s="240"/>
      <c r="F36" s="240"/>
      <c r="G36" s="231"/>
      <c r="H36" s="231"/>
      <c r="I36" s="231"/>
    </row>
    <row r="37" spans="1:9" ht="12.75" customHeight="1">
      <c r="A37" s="279">
        <v>9</v>
      </c>
      <c r="B37" s="269" t="s">
        <v>166</v>
      </c>
      <c r="C37" s="164" t="s">
        <v>84</v>
      </c>
      <c r="D37" s="187" t="s">
        <v>243</v>
      </c>
      <c r="E37" s="238" t="s">
        <v>515</v>
      </c>
      <c r="F37" s="238" t="s">
        <v>516</v>
      </c>
      <c r="G37" s="228"/>
      <c r="H37" s="228"/>
      <c r="I37" s="228" t="s">
        <v>57</v>
      </c>
    </row>
    <row r="38" spans="1:9" ht="12.75" customHeight="1">
      <c r="A38" s="280"/>
      <c r="B38" s="270"/>
      <c r="C38" s="165"/>
      <c r="D38" s="227"/>
      <c r="E38" s="239"/>
      <c r="F38" s="239"/>
      <c r="G38" s="229"/>
      <c r="H38" s="229"/>
      <c r="I38" s="229"/>
    </row>
    <row r="39" spans="1:9" ht="70.5" customHeight="1">
      <c r="A39" s="281"/>
      <c r="B39" s="271"/>
      <c r="C39" s="166"/>
      <c r="D39" s="230"/>
      <c r="E39" s="240"/>
      <c r="F39" s="240"/>
      <c r="G39" s="231"/>
      <c r="H39" s="231"/>
      <c r="I39" s="231"/>
    </row>
    <row r="40" spans="1:9" ht="12.75" customHeight="1">
      <c r="A40" s="302">
        <v>10</v>
      </c>
      <c r="B40" s="269" t="s">
        <v>167</v>
      </c>
      <c r="C40" s="164" t="s">
        <v>168</v>
      </c>
      <c r="D40" s="187" t="s">
        <v>243</v>
      </c>
      <c r="E40" s="238" t="s">
        <v>515</v>
      </c>
      <c r="F40" s="238" t="s">
        <v>516</v>
      </c>
      <c r="G40" s="228"/>
      <c r="H40" s="228"/>
      <c r="I40" s="228" t="s">
        <v>57</v>
      </c>
    </row>
    <row r="41" spans="1:9" ht="12.75" customHeight="1">
      <c r="A41" s="303"/>
      <c r="B41" s="270"/>
      <c r="C41" s="165"/>
      <c r="D41" s="227"/>
      <c r="E41" s="239"/>
      <c r="F41" s="239"/>
      <c r="G41" s="229"/>
      <c r="H41" s="229"/>
      <c r="I41" s="229"/>
    </row>
    <row r="42" spans="1:9" ht="91.5" customHeight="1">
      <c r="A42" s="304"/>
      <c r="B42" s="271"/>
      <c r="C42" s="166"/>
      <c r="D42" s="230"/>
      <c r="E42" s="240"/>
      <c r="F42" s="240"/>
      <c r="G42" s="231"/>
      <c r="H42" s="231"/>
      <c r="I42" s="231"/>
    </row>
    <row r="43" spans="1:9" ht="12.75" customHeight="1">
      <c r="A43" s="302">
        <v>11</v>
      </c>
      <c r="B43" s="269" t="s">
        <v>169</v>
      </c>
      <c r="C43" s="164" t="s">
        <v>170</v>
      </c>
      <c r="D43" s="187" t="s">
        <v>243</v>
      </c>
      <c r="E43" s="238" t="s">
        <v>515</v>
      </c>
      <c r="F43" s="238" t="s">
        <v>516</v>
      </c>
      <c r="G43" s="228"/>
      <c r="H43" s="228"/>
      <c r="I43" s="228" t="s">
        <v>57</v>
      </c>
    </row>
    <row r="44" spans="1:9" ht="12.75" customHeight="1">
      <c r="A44" s="303"/>
      <c r="B44" s="270"/>
      <c r="C44" s="165"/>
      <c r="D44" s="227"/>
      <c r="E44" s="239"/>
      <c r="F44" s="239"/>
      <c r="G44" s="229"/>
      <c r="H44" s="229"/>
      <c r="I44" s="229"/>
    </row>
    <row r="45" spans="1:9" ht="115.5" customHeight="1">
      <c r="A45" s="304"/>
      <c r="B45" s="271"/>
      <c r="C45" s="166"/>
      <c r="D45" s="230"/>
      <c r="E45" s="240"/>
      <c r="F45" s="240"/>
      <c r="G45" s="231"/>
      <c r="H45" s="231"/>
      <c r="I45" s="231"/>
    </row>
    <row r="46" spans="1:9" ht="12.75" customHeight="1">
      <c r="A46" s="302">
        <v>12</v>
      </c>
      <c r="B46" s="269" t="s">
        <v>171</v>
      </c>
      <c r="C46" s="164" t="s">
        <v>172</v>
      </c>
      <c r="D46" s="187" t="s">
        <v>243</v>
      </c>
      <c r="E46" s="238" t="s">
        <v>515</v>
      </c>
      <c r="F46" s="238" t="s">
        <v>516</v>
      </c>
      <c r="G46" s="228"/>
      <c r="H46" s="228"/>
      <c r="I46" s="228" t="s">
        <v>57</v>
      </c>
    </row>
    <row r="47" spans="1:9" ht="12.75" customHeight="1">
      <c r="A47" s="303"/>
      <c r="B47" s="270"/>
      <c r="C47" s="165"/>
      <c r="D47" s="227"/>
      <c r="E47" s="239"/>
      <c r="F47" s="239"/>
      <c r="G47" s="229"/>
      <c r="H47" s="229"/>
      <c r="I47" s="229"/>
    </row>
    <row r="48" spans="1:9" ht="113.25" customHeight="1">
      <c r="A48" s="304"/>
      <c r="B48" s="271"/>
      <c r="C48" s="166"/>
      <c r="D48" s="230"/>
      <c r="E48" s="240"/>
      <c r="F48" s="240"/>
      <c r="G48" s="231"/>
      <c r="H48" s="231"/>
      <c r="I48" s="231"/>
    </row>
    <row r="49" spans="1:9" ht="12.75" customHeight="1">
      <c r="A49" s="302">
        <v>13</v>
      </c>
      <c r="B49" s="269" t="s">
        <v>171</v>
      </c>
      <c r="C49" s="164" t="s">
        <v>173</v>
      </c>
      <c r="D49" s="187" t="s">
        <v>243</v>
      </c>
      <c r="E49" s="238" t="s">
        <v>515</v>
      </c>
      <c r="F49" s="238" t="s">
        <v>516</v>
      </c>
      <c r="G49" s="228"/>
      <c r="H49" s="228"/>
      <c r="I49" s="228"/>
    </row>
    <row r="50" spans="1:9" ht="12.75" customHeight="1">
      <c r="A50" s="303"/>
      <c r="B50" s="270"/>
      <c r="C50" s="165"/>
      <c r="D50" s="227"/>
      <c r="E50" s="239"/>
      <c r="F50" s="239"/>
      <c r="G50" s="229"/>
      <c r="H50" s="229"/>
      <c r="I50" s="229"/>
    </row>
    <row r="51" spans="1:9" ht="95.25" customHeight="1">
      <c r="A51" s="304"/>
      <c r="B51" s="271"/>
      <c r="C51" s="166"/>
      <c r="D51" s="230"/>
      <c r="E51" s="240"/>
      <c r="F51" s="240"/>
      <c r="G51" s="231"/>
      <c r="H51" s="231"/>
      <c r="I51" s="231"/>
    </row>
    <row r="52" spans="1:9" ht="12.75" customHeight="1">
      <c r="A52" s="322">
        <v>14</v>
      </c>
      <c r="B52" s="167" t="s">
        <v>20</v>
      </c>
      <c r="C52" s="170" t="s">
        <v>174</v>
      </c>
      <c r="D52" s="191" t="s">
        <v>243</v>
      </c>
      <c r="E52" s="238" t="s">
        <v>515</v>
      </c>
      <c r="F52" s="238" t="s">
        <v>516</v>
      </c>
      <c r="G52" s="263" t="s">
        <v>455</v>
      </c>
      <c r="H52" s="254"/>
      <c r="I52" s="254">
        <f>I55+I92</f>
        <v>15095.4</v>
      </c>
    </row>
    <row r="53" spans="1:9" ht="12.75" customHeight="1">
      <c r="A53" s="323"/>
      <c r="B53" s="168"/>
      <c r="C53" s="171"/>
      <c r="D53" s="246"/>
      <c r="E53" s="239"/>
      <c r="F53" s="239"/>
      <c r="G53" s="264"/>
      <c r="H53" s="255"/>
      <c r="I53" s="255"/>
    </row>
    <row r="54" spans="1:9" ht="409.6" customHeight="1">
      <c r="A54" s="324"/>
      <c r="B54" s="169"/>
      <c r="C54" s="172"/>
      <c r="D54" s="247"/>
      <c r="E54" s="240"/>
      <c r="F54" s="240"/>
      <c r="G54" s="265"/>
      <c r="H54" s="256"/>
      <c r="I54" s="256"/>
    </row>
    <row r="55" spans="1:9" ht="12.75" customHeight="1">
      <c r="A55" s="302">
        <v>15</v>
      </c>
      <c r="B55" s="269" t="s">
        <v>7</v>
      </c>
      <c r="C55" s="164" t="s">
        <v>175</v>
      </c>
      <c r="D55" s="187" t="s">
        <v>243</v>
      </c>
      <c r="E55" s="238" t="s">
        <v>515</v>
      </c>
      <c r="F55" s="238" t="s">
        <v>516</v>
      </c>
      <c r="G55" s="228"/>
      <c r="H55" s="282" t="s">
        <v>527</v>
      </c>
      <c r="I55" s="228" t="s">
        <v>518</v>
      </c>
    </row>
    <row r="56" spans="1:9" ht="12.75" customHeight="1">
      <c r="A56" s="303"/>
      <c r="B56" s="270"/>
      <c r="C56" s="165"/>
      <c r="D56" s="227"/>
      <c r="E56" s="239"/>
      <c r="F56" s="239"/>
      <c r="G56" s="229"/>
      <c r="H56" s="283"/>
      <c r="I56" s="229"/>
    </row>
    <row r="57" spans="1:9" ht="186" customHeight="1">
      <c r="A57" s="304"/>
      <c r="B57" s="271"/>
      <c r="C57" s="166"/>
      <c r="D57" s="230"/>
      <c r="E57" s="240"/>
      <c r="F57" s="240"/>
      <c r="G57" s="231"/>
      <c r="H57" s="284"/>
      <c r="I57" s="231"/>
    </row>
    <row r="58" spans="1:9" ht="12.75" customHeight="1">
      <c r="A58" s="302">
        <v>16</v>
      </c>
      <c r="B58" s="269" t="s">
        <v>176</v>
      </c>
      <c r="C58" s="164" t="s">
        <v>177</v>
      </c>
      <c r="D58" s="187" t="s">
        <v>243</v>
      </c>
      <c r="E58" s="238" t="s">
        <v>515</v>
      </c>
      <c r="F58" s="238" t="s">
        <v>516</v>
      </c>
      <c r="G58" s="228"/>
      <c r="H58" s="228"/>
      <c r="I58" s="228" t="s">
        <v>57</v>
      </c>
    </row>
    <row r="59" spans="1:9" ht="12.75" customHeight="1">
      <c r="A59" s="303"/>
      <c r="B59" s="270"/>
      <c r="C59" s="165"/>
      <c r="D59" s="227"/>
      <c r="E59" s="239"/>
      <c r="F59" s="239"/>
      <c r="G59" s="229"/>
      <c r="H59" s="229"/>
      <c r="I59" s="229"/>
    </row>
    <row r="60" spans="1:9" ht="85.5" customHeight="1">
      <c r="A60" s="304"/>
      <c r="B60" s="271"/>
      <c r="C60" s="166"/>
      <c r="D60" s="230"/>
      <c r="E60" s="240"/>
      <c r="F60" s="240"/>
      <c r="G60" s="231"/>
      <c r="H60" s="231"/>
      <c r="I60" s="231"/>
    </row>
    <row r="61" spans="1:9" ht="12.75" customHeight="1">
      <c r="A61" s="302">
        <v>17</v>
      </c>
      <c r="B61" s="269" t="s">
        <v>178</v>
      </c>
      <c r="C61" s="164" t="s">
        <v>80</v>
      </c>
      <c r="D61" s="187" t="s">
        <v>243</v>
      </c>
      <c r="E61" s="238" t="s">
        <v>515</v>
      </c>
      <c r="F61" s="238" t="s">
        <v>516</v>
      </c>
      <c r="G61" s="228"/>
      <c r="H61" s="228"/>
      <c r="I61" s="228" t="s">
        <v>57</v>
      </c>
    </row>
    <row r="62" spans="1:9" ht="12.75" customHeight="1">
      <c r="A62" s="303"/>
      <c r="B62" s="270"/>
      <c r="C62" s="165"/>
      <c r="D62" s="227"/>
      <c r="E62" s="239"/>
      <c r="F62" s="239"/>
      <c r="G62" s="229"/>
      <c r="H62" s="229"/>
      <c r="I62" s="229"/>
    </row>
    <row r="63" spans="1:9" ht="66.75" customHeight="1">
      <c r="A63" s="304"/>
      <c r="B63" s="271"/>
      <c r="C63" s="166"/>
      <c r="D63" s="230"/>
      <c r="E63" s="240"/>
      <c r="F63" s="240"/>
      <c r="G63" s="231"/>
      <c r="H63" s="231"/>
      <c r="I63" s="231"/>
    </row>
    <row r="64" spans="1:9" ht="12.75" customHeight="1">
      <c r="A64" s="302">
        <v>18</v>
      </c>
      <c r="B64" s="164" t="s">
        <v>179</v>
      </c>
      <c r="C64" s="164" t="s">
        <v>180</v>
      </c>
      <c r="D64" s="187" t="s">
        <v>243</v>
      </c>
      <c r="E64" s="228" t="s">
        <v>515</v>
      </c>
      <c r="F64" s="228" t="s">
        <v>516</v>
      </c>
      <c r="G64" s="228"/>
      <c r="H64" s="228"/>
      <c r="I64" s="228" t="s">
        <v>57</v>
      </c>
    </row>
    <row r="65" spans="1:9" ht="12.75" customHeight="1">
      <c r="A65" s="303"/>
      <c r="B65" s="165"/>
      <c r="C65" s="165"/>
      <c r="D65" s="227"/>
      <c r="E65" s="229"/>
      <c r="F65" s="229"/>
      <c r="G65" s="229"/>
      <c r="H65" s="229"/>
      <c r="I65" s="229"/>
    </row>
    <row r="66" spans="1:9" ht="12.75" customHeight="1">
      <c r="A66" s="303"/>
      <c r="B66" s="165"/>
      <c r="C66" s="165"/>
      <c r="D66" s="227"/>
      <c r="E66" s="229"/>
      <c r="F66" s="229"/>
      <c r="G66" s="229"/>
      <c r="H66" s="229"/>
      <c r="I66" s="229"/>
    </row>
    <row r="67" spans="1:9" ht="12.75" customHeight="1">
      <c r="A67" s="304"/>
      <c r="B67" s="166"/>
      <c r="C67" s="166"/>
      <c r="D67" s="272"/>
      <c r="E67" s="272"/>
      <c r="F67" s="272"/>
      <c r="G67" s="272"/>
      <c r="H67" s="272"/>
      <c r="I67" s="272"/>
    </row>
    <row r="68" spans="1:9" ht="12.75" customHeight="1">
      <c r="A68" s="302">
        <v>19</v>
      </c>
      <c r="B68" s="164" t="s">
        <v>181</v>
      </c>
      <c r="C68" s="164" t="s">
        <v>84</v>
      </c>
      <c r="D68" s="187" t="s">
        <v>243</v>
      </c>
      <c r="E68" s="238" t="s">
        <v>515</v>
      </c>
      <c r="F68" s="238" t="s">
        <v>516</v>
      </c>
      <c r="G68" s="228"/>
      <c r="H68" s="228"/>
      <c r="I68" s="228" t="s">
        <v>57</v>
      </c>
    </row>
    <row r="69" spans="1:9" ht="12.75" customHeight="1">
      <c r="A69" s="303"/>
      <c r="B69" s="165"/>
      <c r="C69" s="165"/>
      <c r="D69" s="227"/>
      <c r="E69" s="239"/>
      <c r="F69" s="239"/>
      <c r="G69" s="229"/>
      <c r="H69" s="229"/>
      <c r="I69" s="229"/>
    </row>
    <row r="70" spans="1:9" ht="33.75" customHeight="1">
      <c r="A70" s="304"/>
      <c r="B70" s="166"/>
      <c r="C70" s="166"/>
      <c r="D70" s="230"/>
      <c r="E70" s="240"/>
      <c r="F70" s="240"/>
      <c r="G70" s="231"/>
      <c r="H70" s="231"/>
      <c r="I70" s="231"/>
    </row>
    <row r="71" spans="1:9" ht="12.75" customHeight="1">
      <c r="A71" s="302">
        <v>20</v>
      </c>
      <c r="B71" s="164" t="s">
        <v>182</v>
      </c>
      <c r="C71" s="164" t="s">
        <v>183</v>
      </c>
      <c r="D71" s="187" t="s">
        <v>243</v>
      </c>
      <c r="E71" s="238" t="s">
        <v>515</v>
      </c>
      <c r="F71" s="238" t="s">
        <v>516</v>
      </c>
      <c r="G71" s="228"/>
      <c r="H71" s="228"/>
      <c r="I71" s="228" t="s">
        <v>57</v>
      </c>
    </row>
    <row r="72" spans="1:9" ht="12.75" customHeight="1">
      <c r="A72" s="303"/>
      <c r="B72" s="165"/>
      <c r="C72" s="165"/>
      <c r="D72" s="227"/>
      <c r="E72" s="239"/>
      <c r="F72" s="239"/>
      <c r="G72" s="229"/>
      <c r="H72" s="229"/>
      <c r="I72" s="229"/>
    </row>
    <row r="73" spans="1:9" ht="167.25" customHeight="1">
      <c r="A73" s="304"/>
      <c r="B73" s="166"/>
      <c r="C73" s="166"/>
      <c r="D73" s="230"/>
      <c r="E73" s="240"/>
      <c r="F73" s="240"/>
      <c r="G73" s="231"/>
      <c r="H73" s="231"/>
      <c r="I73" s="231"/>
    </row>
    <row r="74" spans="1:9" ht="12.75" customHeight="1">
      <c r="A74" s="302">
        <v>21</v>
      </c>
      <c r="B74" s="164" t="s">
        <v>184</v>
      </c>
      <c r="C74" s="164" t="s">
        <v>185</v>
      </c>
      <c r="D74" s="187" t="s">
        <v>243</v>
      </c>
      <c r="E74" s="238" t="s">
        <v>515</v>
      </c>
      <c r="F74" s="238" t="s">
        <v>516</v>
      </c>
      <c r="G74" s="228"/>
      <c r="H74" s="228"/>
      <c r="I74" s="228" t="s">
        <v>57</v>
      </c>
    </row>
    <row r="75" spans="1:9" ht="12.75" customHeight="1">
      <c r="A75" s="303"/>
      <c r="B75" s="165"/>
      <c r="C75" s="165"/>
      <c r="D75" s="227"/>
      <c r="E75" s="239"/>
      <c r="F75" s="239"/>
      <c r="G75" s="229"/>
      <c r="H75" s="229"/>
      <c r="I75" s="229"/>
    </row>
    <row r="76" spans="1:9" ht="92.25" customHeight="1">
      <c r="A76" s="304"/>
      <c r="B76" s="166"/>
      <c r="C76" s="166"/>
      <c r="D76" s="230"/>
      <c r="E76" s="240"/>
      <c r="F76" s="240"/>
      <c r="G76" s="231"/>
      <c r="H76" s="231"/>
      <c r="I76" s="231"/>
    </row>
    <row r="77" spans="1:9" ht="12.75" customHeight="1">
      <c r="A77" s="302">
        <v>22</v>
      </c>
      <c r="B77" s="164" t="s">
        <v>186</v>
      </c>
      <c r="C77" s="164" t="s">
        <v>187</v>
      </c>
      <c r="D77" s="187" t="s">
        <v>243</v>
      </c>
      <c r="E77" s="238" t="s">
        <v>515</v>
      </c>
      <c r="F77" s="238" t="s">
        <v>516</v>
      </c>
      <c r="G77" s="228"/>
      <c r="H77" s="228"/>
      <c r="I77" s="228" t="s">
        <v>57</v>
      </c>
    </row>
    <row r="78" spans="1:9" ht="12.75" customHeight="1">
      <c r="A78" s="303"/>
      <c r="B78" s="165"/>
      <c r="C78" s="165"/>
      <c r="D78" s="227"/>
      <c r="E78" s="239"/>
      <c r="F78" s="239"/>
      <c r="G78" s="229"/>
      <c r="H78" s="229"/>
      <c r="I78" s="229"/>
    </row>
    <row r="79" spans="1:9" ht="168" customHeight="1">
      <c r="A79" s="304"/>
      <c r="B79" s="166"/>
      <c r="C79" s="166"/>
      <c r="D79" s="230"/>
      <c r="E79" s="240"/>
      <c r="F79" s="240"/>
      <c r="G79" s="231"/>
      <c r="H79" s="231"/>
      <c r="I79" s="231"/>
    </row>
    <row r="80" spans="1:9" ht="12.75" customHeight="1">
      <c r="A80" s="302">
        <v>23</v>
      </c>
      <c r="B80" s="164" t="s">
        <v>188</v>
      </c>
      <c r="C80" s="164" t="s">
        <v>92</v>
      </c>
      <c r="D80" s="187" t="s">
        <v>243</v>
      </c>
      <c r="E80" s="238" t="s">
        <v>515</v>
      </c>
      <c r="F80" s="238" t="s">
        <v>516</v>
      </c>
      <c r="G80" s="228"/>
      <c r="H80" s="228"/>
      <c r="I80" s="228" t="s">
        <v>57</v>
      </c>
    </row>
    <row r="81" spans="1:9" ht="12.75" customHeight="1">
      <c r="A81" s="303"/>
      <c r="B81" s="165"/>
      <c r="C81" s="165"/>
      <c r="D81" s="227"/>
      <c r="E81" s="239"/>
      <c r="F81" s="239"/>
      <c r="G81" s="229"/>
      <c r="H81" s="229"/>
      <c r="I81" s="229"/>
    </row>
    <row r="82" spans="1:9" ht="78.75" customHeight="1">
      <c r="A82" s="304"/>
      <c r="B82" s="166"/>
      <c r="C82" s="166"/>
      <c r="D82" s="230"/>
      <c r="E82" s="240"/>
      <c r="F82" s="240"/>
      <c r="G82" s="231"/>
      <c r="H82" s="231"/>
      <c r="I82" s="231"/>
    </row>
    <row r="83" spans="1:9" ht="12.75" customHeight="1">
      <c r="A83" s="302">
        <v>24</v>
      </c>
      <c r="B83" s="164" t="s">
        <v>189</v>
      </c>
      <c r="C83" s="164" t="s">
        <v>190</v>
      </c>
      <c r="D83" s="187" t="s">
        <v>243</v>
      </c>
      <c r="E83" s="238" t="s">
        <v>515</v>
      </c>
      <c r="F83" s="238" t="s">
        <v>516</v>
      </c>
      <c r="G83" s="228"/>
      <c r="H83" s="228"/>
      <c r="I83" s="228" t="s">
        <v>57</v>
      </c>
    </row>
    <row r="84" spans="1:9" ht="12.75" customHeight="1">
      <c r="A84" s="303"/>
      <c r="B84" s="165"/>
      <c r="C84" s="165"/>
      <c r="D84" s="227"/>
      <c r="E84" s="239"/>
      <c r="F84" s="239"/>
      <c r="G84" s="229"/>
      <c r="H84" s="229"/>
      <c r="I84" s="229"/>
    </row>
    <row r="85" spans="1:9" ht="262.5" customHeight="1">
      <c r="A85" s="304"/>
      <c r="B85" s="166"/>
      <c r="C85" s="166"/>
      <c r="D85" s="230"/>
      <c r="E85" s="240"/>
      <c r="F85" s="240"/>
      <c r="G85" s="231"/>
      <c r="H85" s="231"/>
      <c r="I85" s="231"/>
    </row>
    <row r="86" spans="1:9" ht="12.75" customHeight="1">
      <c r="A86" s="2">
        <v>25</v>
      </c>
      <c r="B86" s="164" t="s">
        <v>191</v>
      </c>
      <c r="C86" s="164" t="s">
        <v>192</v>
      </c>
      <c r="D86" s="187" t="s">
        <v>243</v>
      </c>
      <c r="E86" s="238" t="s">
        <v>515</v>
      </c>
      <c r="F86" s="238" t="s">
        <v>516</v>
      </c>
      <c r="G86" s="228"/>
      <c r="H86" s="228"/>
      <c r="I86" s="228" t="s">
        <v>57</v>
      </c>
    </row>
    <row r="87" spans="1:9" ht="12.75" customHeight="1">
      <c r="A87" s="2"/>
      <c r="B87" s="165"/>
      <c r="C87" s="165"/>
      <c r="D87" s="227"/>
      <c r="E87" s="239"/>
      <c r="F87" s="239"/>
      <c r="G87" s="229"/>
      <c r="H87" s="229"/>
      <c r="I87" s="229"/>
    </row>
    <row r="88" spans="1:9" ht="201" customHeight="1">
      <c r="A88" s="2"/>
      <c r="B88" s="166"/>
      <c r="C88" s="166"/>
      <c r="D88" s="230"/>
      <c r="E88" s="240"/>
      <c r="F88" s="240"/>
      <c r="G88" s="231"/>
      <c r="H88" s="231"/>
      <c r="I88" s="231"/>
    </row>
    <row r="89" spans="1:9" ht="12.75" customHeight="1">
      <c r="A89" s="302">
        <v>26</v>
      </c>
      <c r="B89" s="164" t="s">
        <v>495</v>
      </c>
      <c r="C89" s="164" t="s">
        <v>494</v>
      </c>
      <c r="D89" s="187" t="s">
        <v>243</v>
      </c>
      <c r="E89" s="238" t="s">
        <v>515</v>
      </c>
      <c r="F89" s="238" t="s">
        <v>516</v>
      </c>
      <c r="G89" s="228"/>
      <c r="H89" s="228"/>
      <c r="I89" s="228" t="s">
        <v>57</v>
      </c>
    </row>
    <row r="90" spans="1:9" ht="12.75" customHeight="1">
      <c r="A90" s="303"/>
      <c r="B90" s="165"/>
      <c r="C90" s="165"/>
      <c r="D90" s="227"/>
      <c r="E90" s="239"/>
      <c r="F90" s="239"/>
      <c r="G90" s="229"/>
      <c r="H90" s="267"/>
      <c r="I90" s="229"/>
    </row>
    <row r="91" spans="1:9" ht="127.5" customHeight="1">
      <c r="A91" s="304"/>
      <c r="B91" s="166"/>
      <c r="C91" s="166"/>
      <c r="D91" s="230"/>
      <c r="E91" s="240"/>
      <c r="F91" s="240"/>
      <c r="G91" s="231"/>
      <c r="H91" s="268"/>
      <c r="I91" s="231"/>
    </row>
    <row r="92" spans="1:9" ht="12.75" customHeight="1">
      <c r="A92" s="302">
        <v>27</v>
      </c>
      <c r="B92" s="164" t="s">
        <v>194</v>
      </c>
      <c r="C92" s="175" t="s">
        <v>505</v>
      </c>
      <c r="D92" s="187" t="s">
        <v>243</v>
      </c>
      <c r="E92" s="238" t="s">
        <v>515</v>
      </c>
      <c r="F92" s="238" t="s">
        <v>516</v>
      </c>
      <c r="G92" s="228"/>
      <c r="H92" s="235" t="s">
        <v>507</v>
      </c>
      <c r="I92" s="228" t="s">
        <v>519</v>
      </c>
    </row>
    <row r="93" spans="1:9" ht="12.75" customHeight="1">
      <c r="A93" s="303"/>
      <c r="B93" s="165"/>
      <c r="C93" s="176"/>
      <c r="D93" s="227"/>
      <c r="E93" s="239"/>
      <c r="F93" s="239"/>
      <c r="G93" s="229"/>
      <c r="H93" s="236"/>
      <c r="I93" s="229"/>
    </row>
    <row r="94" spans="1:9" ht="219" customHeight="1">
      <c r="A94" s="304"/>
      <c r="B94" s="166"/>
      <c r="C94" s="177"/>
      <c r="D94" s="230"/>
      <c r="E94" s="240"/>
      <c r="F94" s="240"/>
      <c r="G94" s="231"/>
      <c r="H94" s="237"/>
      <c r="I94" s="231"/>
    </row>
    <row r="95" spans="1:9" ht="12.75" customHeight="1">
      <c r="A95" s="302">
        <v>28</v>
      </c>
      <c r="B95" s="164" t="s">
        <v>195</v>
      </c>
      <c r="C95" s="164" t="s">
        <v>196</v>
      </c>
      <c r="D95" s="187" t="s">
        <v>243</v>
      </c>
      <c r="E95" s="238" t="s">
        <v>515</v>
      </c>
      <c r="F95" s="238" t="s">
        <v>516</v>
      </c>
      <c r="G95" s="228"/>
      <c r="H95" s="228"/>
      <c r="I95" s="228" t="s">
        <v>57</v>
      </c>
    </row>
    <row r="96" spans="1:9" ht="12.75" customHeight="1">
      <c r="A96" s="303"/>
      <c r="B96" s="165"/>
      <c r="C96" s="165"/>
      <c r="D96" s="227"/>
      <c r="E96" s="239"/>
      <c r="F96" s="239"/>
      <c r="G96" s="229"/>
      <c r="H96" s="229"/>
      <c r="I96" s="229"/>
    </row>
    <row r="97" spans="1:9" ht="76.5" customHeight="1">
      <c r="A97" s="304"/>
      <c r="B97" s="166"/>
      <c r="C97" s="166"/>
      <c r="D97" s="230"/>
      <c r="E97" s="240"/>
      <c r="F97" s="240"/>
      <c r="G97" s="231"/>
      <c r="H97" s="231"/>
      <c r="I97" s="231"/>
    </row>
    <row r="98" spans="1:9" ht="12.75" customHeight="1">
      <c r="A98" s="302">
        <v>29</v>
      </c>
      <c r="B98" s="164" t="s">
        <v>100</v>
      </c>
      <c r="C98" s="164" t="s">
        <v>197</v>
      </c>
      <c r="D98" s="187" t="s">
        <v>243</v>
      </c>
      <c r="E98" s="238" t="s">
        <v>515</v>
      </c>
      <c r="F98" s="238" t="s">
        <v>516</v>
      </c>
      <c r="G98" s="228"/>
      <c r="H98" s="228"/>
      <c r="I98" s="228" t="s">
        <v>57</v>
      </c>
    </row>
    <row r="99" spans="1:9" ht="12.75" customHeight="1">
      <c r="A99" s="303"/>
      <c r="B99" s="165"/>
      <c r="C99" s="165"/>
      <c r="D99" s="227"/>
      <c r="E99" s="239"/>
      <c r="F99" s="239"/>
      <c r="G99" s="229"/>
      <c r="H99" s="229"/>
      <c r="I99" s="229"/>
    </row>
    <row r="100" spans="1:9" ht="101.25" customHeight="1">
      <c r="A100" s="304"/>
      <c r="B100" s="166"/>
      <c r="C100" s="166"/>
      <c r="D100" s="230"/>
      <c r="E100" s="240"/>
      <c r="F100" s="240"/>
      <c r="G100" s="231"/>
      <c r="H100" s="231"/>
      <c r="I100" s="231"/>
    </row>
    <row r="101" spans="1:9" ht="12.75" customHeight="1">
      <c r="A101" s="322">
        <v>30</v>
      </c>
      <c r="B101" s="167" t="s">
        <v>198</v>
      </c>
      <c r="C101" s="170" t="s">
        <v>199</v>
      </c>
      <c r="D101" s="191" t="s">
        <v>243</v>
      </c>
      <c r="E101" s="238" t="s">
        <v>515</v>
      </c>
      <c r="F101" s="238" t="s">
        <v>516</v>
      </c>
      <c r="G101" s="266" t="s">
        <v>245</v>
      </c>
      <c r="H101" s="238"/>
      <c r="I101" s="254" t="str">
        <f>I104</f>
        <v>2026,10</v>
      </c>
    </row>
    <row r="102" spans="1:9" ht="12.75" customHeight="1">
      <c r="A102" s="323"/>
      <c r="B102" s="168"/>
      <c r="C102" s="171"/>
      <c r="D102" s="246"/>
      <c r="E102" s="239"/>
      <c r="F102" s="239"/>
      <c r="G102" s="261"/>
      <c r="H102" s="239"/>
      <c r="I102" s="255"/>
    </row>
    <row r="103" spans="1:9" ht="186.75" customHeight="1">
      <c r="A103" s="324"/>
      <c r="B103" s="169"/>
      <c r="C103" s="172"/>
      <c r="D103" s="247"/>
      <c r="E103" s="240"/>
      <c r="F103" s="240"/>
      <c r="G103" s="262"/>
      <c r="H103" s="240"/>
      <c r="I103" s="256"/>
    </row>
    <row r="104" spans="1:9" ht="12.75" customHeight="1">
      <c r="A104" s="302">
        <v>31</v>
      </c>
      <c r="B104" s="164" t="s">
        <v>200</v>
      </c>
      <c r="C104" s="164" t="s">
        <v>201</v>
      </c>
      <c r="D104" s="187" t="s">
        <v>243</v>
      </c>
      <c r="E104" s="238" t="s">
        <v>515</v>
      </c>
      <c r="F104" s="238" t="s">
        <v>516</v>
      </c>
      <c r="G104" s="228"/>
      <c r="H104" s="228" t="s">
        <v>528</v>
      </c>
      <c r="I104" s="228" t="s">
        <v>520</v>
      </c>
    </row>
    <row r="105" spans="1:9" ht="12.75" customHeight="1">
      <c r="A105" s="303"/>
      <c r="B105" s="165"/>
      <c r="C105" s="165"/>
      <c r="D105" s="227"/>
      <c r="E105" s="239"/>
      <c r="F105" s="239"/>
      <c r="G105" s="229"/>
      <c r="H105" s="261"/>
      <c r="I105" s="229"/>
    </row>
    <row r="106" spans="1:9" ht="138" customHeight="1">
      <c r="A106" s="304"/>
      <c r="B106" s="166"/>
      <c r="C106" s="166"/>
      <c r="D106" s="230"/>
      <c r="E106" s="240"/>
      <c r="F106" s="240"/>
      <c r="G106" s="231"/>
      <c r="H106" s="262"/>
      <c r="I106" s="231"/>
    </row>
    <row r="107" spans="1:9" ht="12.75" customHeight="1">
      <c r="A107" s="302">
        <v>32</v>
      </c>
      <c r="B107" s="164" t="s">
        <v>202</v>
      </c>
      <c r="C107" s="164" t="s">
        <v>203</v>
      </c>
      <c r="D107" s="187" t="s">
        <v>243</v>
      </c>
      <c r="E107" s="238" t="s">
        <v>515</v>
      </c>
      <c r="F107" s="238" t="s">
        <v>516</v>
      </c>
      <c r="G107" s="228"/>
      <c r="H107" s="228"/>
      <c r="I107" s="228" t="s">
        <v>57</v>
      </c>
    </row>
    <row r="108" spans="1:9" ht="12.75" customHeight="1">
      <c r="A108" s="303"/>
      <c r="B108" s="165"/>
      <c r="C108" s="165"/>
      <c r="D108" s="227"/>
      <c r="E108" s="239"/>
      <c r="F108" s="239"/>
      <c r="G108" s="229"/>
      <c r="H108" s="229"/>
      <c r="I108" s="229"/>
    </row>
    <row r="109" spans="1:9" ht="66.75" customHeight="1">
      <c r="A109" s="304"/>
      <c r="B109" s="166"/>
      <c r="C109" s="166"/>
      <c r="D109" s="230"/>
      <c r="E109" s="240"/>
      <c r="F109" s="240"/>
      <c r="G109" s="231"/>
      <c r="H109" s="231"/>
      <c r="I109" s="231"/>
    </row>
    <row r="110" spans="1:9" ht="12.75" customHeight="1">
      <c r="A110" s="302">
        <v>33</v>
      </c>
      <c r="B110" s="164" t="s">
        <v>113</v>
      </c>
      <c r="C110" s="164" t="s">
        <v>496</v>
      </c>
      <c r="D110" s="187" t="s">
        <v>243</v>
      </c>
      <c r="E110" s="238" t="s">
        <v>515</v>
      </c>
      <c r="F110" s="238" t="s">
        <v>516</v>
      </c>
      <c r="G110" s="228"/>
      <c r="H110" s="235"/>
      <c r="I110" s="228" t="s">
        <v>57</v>
      </c>
    </row>
    <row r="111" spans="1:9" ht="12.75" customHeight="1">
      <c r="A111" s="303"/>
      <c r="B111" s="165"/>
      <c r="C111" s="165"/>
      <c r="D111" s="227"/>
      <c r="E111" s="239"/>
      <c r="F111" s="239"/>
      <c r="G111" s="229"/>
      <c r="H111" s="236"/>
      <c r="I111" s="229"/>
    </row>
    <row r="112" spans="1:9" ht="99" customHeight="1">
      <c r="A112" s="304"/>
      <c r="B112" s="166"/>
      <c r="C112" s="166"/>
      <c r="D112" s="230"/>
      <c r="E112" s="240"/>
      <c r="F112" s="240"/>
      <c r="G112" s="231"/>
      <c r="H112" s="237"/>
      <c r="I112" s="231"/>
    </row>
    <row r="113" spans="1:9" ht="12.75" customHeight="1">
      <c r="A113" s="322">
        <v>34</v>
      </c>
      <c r="B113" s="167" t="s">
        <v>204</v>
      </c>
      <c r="C113" s="170" t="s">
        <v>110</v>
      </c>
      <c r="D113" s="191" t="s">
        <v>243</v>
      </c>
      <c r="E113" s="238" t="s">
        <v>515</v>
      </c>
      <c r="F113" s="238" t="s">
        <v>516</v>
      </c>
      <c r="G113" s="263" t="s">
        <v>246</v>
      </c>
      <c r="H113" s="238"/>
      <c r="I113" s="254">
        <f>I116+I122</f>
        <v>30624.49</v>
      </c>
    </row>
    <row r="114" spans="1:9" ht="12.75" customHeight="1">
      <c r="A114" s="323"/>
      <c r="B114" s="168"/>
      <c r="C114" s="171"/>
      <c r="D114" s="246"/>
      <c r="E114" s="239"/>
      <c r="F114" s="239"/>
      <c r="G114" s="264"/>
      <c r="H114" s="239"/>
      <c r="I114" s="255"/>
    </row>
    <row r="115" spans="1:9" ht="188.25" customHeight="1">
      <c r="A115" s="324"/>
      <c r="B115" s="169"/>
      <c r="C115" s="172"/>
      <c r="D115" s="247"/>
      <c r="E115" s="240"/>
      <c r="F115" s="240"/>
      <c r="G115" s="265"/>
      <c r="H115" s="240"/>
      <c r="I115" s="256"/>
    </row>
    <row r="116" spans="1:9" ht="12.75" customHeight="1">
      <c r="A116" s="302">
        <v>35</v>
      </c>
      <c r="B116" s="164" t="s">
        <v>24</v>
      </c>
      <c r="C116" s="164" t="s">
        <v>112</v>
      </c>
      <c r="D116" s="187" t="s">
        <v>243</v>
      </c>
      <c r="E116" s="238" t="s">
        <v>515</v>
      </c>
      <c r="F116" s="238" t="s">
        <v>516</v>
      </c>
      <c r="G116" s="228"/>
      <c r="H116" s="228" t="s">
        <v>529</v>
      </c>
      <c r="I116" s="228" t="s">
        <v>521</v>
      </c>
    </row>
    <row r="117" spans="1:9" ht="12.75" customHeight="1">
      <c r="A117" s="303"/>
      <c r="B117" s="165"/>
      <c r="C117" s="165"/>
      <c r="D117" s="227"/>
      <c r="E117" s="239"/>
      <c r="F117" s="239"/>
      <c r="G117" s="229"/>
      <c r="H117" s="261"/>
      <c r="I117" s="229"/>
    </row>
    <row r="118" spans="1:9" ht="144.75" customHeight="1">
      <c r="A118" s="304"/>
      <c r="B118" s="166"/>
      <c r="C118" s="166"/>
      <c r="D118" s="230"/>
      <c r="E118" s="240"/>
      <c r="F118" s="240"/>
      <c r="G118" s="231"/>
      <c r="H118" s="262"/>
      <c r="I118" s="231"/>
    </row>
    <row r="119" spans="1:9" ht="12.75" customHeight="1">
      <c r="A119" s="302">
        <v>36</v>
      </c>
      <c r="B119" s="164" t="s">
        <v>113</v>
      </c>
      <c r="C119" s="164" t="s">
        <v>114</v>
      </c>
      <c r="D119" s="187" t="s">
        <v>243</v>
      </c>
      <c r="E119" s="238" t="s">
        <v>515</v>
      </c>
      <c r="F119" s="238" t="s">
        <v>516</v>
      </c>
      <c r="G119" s="228"/>
      <c r="H119" s="228"/>
      <c r="I119" s="228" t="s">
        <v>57</v>
      </c>
    </row>
    <row r="120" spans="1:9" ht="12.75" customHeight="1">
      <c r="A120" s="303"/>
      <c r="B120" s="165"/>
      <c r="C120" s="165"/>
      <c r="D120" s="227"/>
      <c r="E120" s="239"/>
      <c r="F120" s="239"/>
      <c r="G120" s="229"/>
      <c r="H120" s="229"/>
      <c r="I120" s="229"/>
    </row>
    <row r="121" spans="1:9" ht="117.75" customHeight="1">
      <c r="A121" s="304"/>
      <c r="B121" s="166"/>
      <c r="C121" s="166"/>
      <c r="D121" s="230"/>
      <c r="E121" s="240"/>
      <c r="F121" s="240"/>
      <c r="G121" s="231"/>
      <c r="H121" s="231"/>
      <c r="I121" s="231"/>
    </row>
    <row r="122" spans="1:9" ht="12.75" customHeight="1">
      <c r="A122" s="302">
        <v>37</v>
      </c>
      <c r="B122" s="164" t="s">
        <v>205</v>
      </c>
      <c r="C122" s="164" t="s">
        <v>206</v>
      </c>
      <c r="D122" s="187" t="s">
        <v>243</v>
      </c>
      <c r="E122" s="238" t="s">
        <v>515</v>
      </c>
      <c r="F122" s="238" t="s">
        <v>516</v>
      </c>
      <c r="G122" s="228"/>
      <c r="H122" s="235"/>
      <c r="I122" s="228" t="s">
        <v>57</v>
      </c>
    </row>
    <row r="123" spans="1:9" ht="12.75" customHeight="1">
      <c r="A123" s="303"/>
      <c r="B123" s="165"/>
      <c r="C123" s="165"/>
      <c r="D123" s="227"/>
      <c r="E123" s="239"/>
      <c r="F123" s="239"/>
      <c r="G123" s="229"/>
      <c r="H123" s="236"/>
      <c r="I123" s="229"/>
    </row>
    <row r="124" spans="1:9" ht="87.75" customHeight="1">
      <c r="A124" s="304"/>
      <c r="B124" s="166"/>
      <c r="C124" s="166"/>
      <c r="D124" s="230"/>
      <c r="E124" s="240"/>
      <c r="F124" s="240"/>
      <c r="G124" s="231"/>
      <c r="H124" s="237"/>
      <c r="I124" s="231"/>
    </row>
    <row r="125" spans="1:9" ht="12.75" customHeight="1">
      <c r="A125" s="302">
        <v>38</v>
      </c>
      <c r="B125" s="164" t="s">
        <v>207</v>
      </c>
      <c r="C125" s="164" t="s">
        <v>116</v>
      </c>
      <c r="D125" s="187" t="s">
        <v>243</v>
      </c>
      <c r="E125" s="238" t="s">
        <v>515</v>
      </c>
      <c r="F125" s="238" t="s">
        <v>516</v>
      </c>
      <c r="G125" s="228"/>
      <c r="H125" s="228"/>
      <c r="I125" s="228" t="s">
        <v>57</v>
      </c>
    </row>
    <row r="126" spans="1:9" ht="12.75" customHeight="1">
      <c r="A126" s="303"/>
      <c r="B126" s="165"/>
      <c r="C126" s="165"/>
      <c r="D126" s="227"/>
      <c r="E126" s="239"/>
      <c r="F126" s="239"/>
      <c r="G126" s="229"/>
      <c r="H126" s="229"/>
      <c r="I126" s="229"/>
    </row>
    <row r="127" spans="1:9" ht="93.75" customHeight="1">
      <c r="A127" s="304"/>
      <c r="B127" s="166"/>
      <c r="C127" s="166"/>
      <c r="D127" s="230"/>
      <c r="E127" s="240"/>
      <c r="F127" s="240"/>
      <c r="G127" s="231"/>
      <c r="H127" s="231"/>
      <c r="I127" s="231"/>
    </row>
    <row r="128" spans="1:9" ht="12.75" customHeight="1">
      <c r="A128" s="302">
        <v>39</v>
      </c>
      <c r="B128" s="164" t="s">
        <v>208</v>
      </c>
      <c r="C128" s="164" t="s">
        <v>118</v>
      </c>
      <c r="D128" s="187" t="s">
        <v>243</v>
      </c>
      <c r="E128" s="238" t="s">
        <v>515</v>
      </c>
      <c r="F128" s="238" t="s">
        <v>516</v>
      </c>
      <c r="G128" s="228"/>
      <c r="H128" s="228"/>
      <c r="I128" s="228" t="s">
        <v>57</v>
      </c>
    </row>
    <row r="129" spans="1:9" ht="12.75" customHeight="1">
      <c r="A129" s="303"/>
      <c r="B129" s="165"/>
      <c r="C129" s="165"/>
      <c r="D129" s="227"/>
      <c r="E129" s="239"/>
      <c r="F129" s="239"/>
      <c r="G129" s="229"/>
      <c r="H129" s="229"/>
      <c r="I129" s="229"/>
    </row>
    <row r="130" spans="1:9" ht="96.75" customHeight="1">
      <c r="A130" s="304"/>
      <c r="B130" s="166"/>
      <c r="C130" s="166"/>
      <c r="D130" s="230"/>
      <c r="E130" s="240"/>
      <c r="F130" s="240"/>
      <c r="G130" s="231"/>
      <c r="H130" s="231"/>
      <c r="I130" s="231"/>
    </row>
    <row r="131" spans="1:9" ht="96.75" customHeight="1">
      <c r="A131" s="302">
        <v>40</v>
      </c>
      <c r="B131" s="164" t="s">
        <v>209</v>
      </c>
      <c r="C131" s="164" t="s">
        <v>210</v>
      </c>
      <c r="D131" s="187" t="s">
        <v>243</v>
      </c>
      <c r="E131" s="238" t="s">
        <v>515</v>
      </c>
      <c r="F131" s="238" t="s">
        <v>516</v>
      </c>
      <c r="G131" s="228"/>
      <c r="H131" s="228"/>
      <c r="I131" s="228" t="s">
        <v>57</v>
      </c>
    </row>
    <row r="132" spans="1:9" ht="96.75" customHeight="1">
      <c r="A132" s="303"/>
      <c r="B132" s="165"/>
      <c r="C132" s="165"/>
      <c r="D132" s="227"/>
      <c r="E132" s="239"/>
      <c r="F132" s="239"/>
      <c r="G132" s="229"/>
      <c r="H132" s="229"/>
      <c r="I132" s="229"/>
    </row>
    <row r="133" spans="1:9" ht="96.75" customHeight="1">
      <c r="A133" s="304"/>
      <c r="B133" s="166"/>
      <c r="C133" s="166"/>
      <c r="D133" s="230"/>
      <c r="E133" s="240"/>
      <c r="F133" s="240"/>
      <c r="G133" s="231"/>
      <c r="H133" s="231"/>
      <c r="I133" s="231"/>
    </row>
    <row r="134" spans="1:9" ht="96.75" customHeight="1">
      <c r="A134" s="325">
        <v>41</v>
      </c>
      <c r="B134" s="167" t="s">
        <v>458</v>
      </c>
      <c r="C134" s="170" t="s">
        <v>228</v>
      </c>
      <c r="D134" s="187" t="s">
        <v>243</v>
      </c>
      <c r="E134" s="238" t="s">
        <v>515</v>
      </c>
      <c r="F134" s="238" t="s">
        <v>516</v>
      </c>
      <c r="G134" s="241" t="s">
        <v>469</v>
      </c>
      <c r="H134" s="228"/>
      <c r="I134" s="228" t="s">
        <v>57</v>
      </c>
    </row>
    <row r="135" spans="1:9" ht="96.75" customHeight="1">
      <c r="A135" s="325"/>
      <c r="B135" s="168"/>
      <c r="C135" s="171"/>
      <c r="D135" s="227"/>
      <c r="E135" s="239"/>
      <c r="F135" s="239"/>
      <c r="G135" s="242"/>
      <c r="H135" s="229"/>
      <c r="I135" s="229"/>
    </row>
    <row r="136" spans="1:9" ht="64.5" customHeight="1">
      <c r="A136" s="325"/>
      <c r="B136" s="169"/>
      <c r="C136" s="172"/>
      <c r="D136" s="230"/>
      <c r="E136" s="240"/>
      <c r="F136" s="240"/>
      <c r="G136" s="243"/>
      <c r="H136" s="231"/>
      <c r="I136" s="231"/>
    </row>
    <row r="137" spans="1:9" ht="96.75" customHeight="1">
      <c r="A137" s="325">
        <v>42</v>
      </c>
      <c r="B137" s="164" t="s">
        <v>479</v>
      </c>
      <c r="C137" s="164" t="s">
        <v>229</v>
      </c>
      <c r="D137" s="187" t="s">
        <v>243</v>
      </c>
      <c r="E137" s="228" t="s">
        <v>515</v>
      </c>
      <c r="F137" s="228" t="s">
        <v>516</v>
      </c>
      <c r="G137" s="228"/>
      <c r="H137" s="228"/>
      <c r="I137" s="228" t="s">
        <v>57</v>
      </c>
    </row>
    <row r="138" spans="1:9" ht="21.75" customHeight="1">
      <c r="A138" s="325"/>
      <c r="B138" s="165"/>
      <c r="C138" s="165"/>
      <c r="D138" s="227"/>
      <c r="E138" s="229"/>
      <c r="F138" s="229"/>
      <c r="G138" s="229"/>
      <c r="H138" s="229"/>
      <c r="I138" s="229"/>
    </row>
    <row r="139" spans="1:9" ht="117" customHeight="1">
      <c r="A139" s="123">
        <v>43</v>
      </c>
      <c r="B139" s="120" t="s">
        <v>481</v>
      </c>
      <c r="C139" s="120" t="s">
        <v>148</v>
      </c>
      <c r="D139" s="121" t="s">
        <v>243</v>
      </c>
      <c r="E139" s="122" t="s">
        <v>515</v>
      </c>
      <c r="F139" s="122" t="s">
        <v>516</v>
      </c>
      <c r="G139" s="122"/>
      <c r="H139" s="122"/>
      <c r="I139" s="122" t="s">
        <v>57</v>
      </c>
    </row>
    <row r="140" spans="1:9" ht="96.75" customHeight="1">
      <c r="A140" s="325">
        <v>44</v>
      </c>
      <c r="B140" s="164" t="s">
        <v>460</v>
      </c>
      <c r="C140" s="164" t="s">
        <v>230</v>
      </c>
      <c r="D140" s="244" t="s">
        <v>243</v>
      </c>
      <c r="E140" s="228" t="s">
        <v>515</v>
      </c>
      <c r="F140" s="228" t="s">
        <v>516</v>
      </c>
      <c r="G140" s="228"/>
      <c r="H140" s="228"/>
      <c r="I140" s="228" t="s">
        <v>57</v>
      </c>
    </row>
    <row r="141" spans="1:9" ht="96.75" customHeight="1">
      <c r="A141" s="325"/>
      <c r="B141" s="165"/>
      <c r="C141" s="165"/>
      <c r="D141" s="245"/>
      <c r="E141" s="229"/>
      <c r="F141" s="229"/>
      <c r="G141" s="229"/>
      <c r="H141" s="229"/>
      <c r="I141" s="229"/>
    </row>
    <row r="142" spans="1:9" ht="96.75" customHeight="1">
      <c r="A142" s="325">
        <v>45</v>
      </c>
      <c r="B142" s="164" t="s">
        <v>480</v>
      </c>
      <c r="C142" s="164" t="s">
        <v>231</v>
      </c>
      <c r="D142" s="187" t="s">
        <v>243</v>
      </c>
      <c r="E142" s="228" t="s">
        <v>515</v>
      </c>
      <c r="F142" s="228" t="s">
        <v>516</v>
      </c>
      <c r="G142" s="228"/>
      <c r="H142" s="228"/>
      <c r="I142" s="228" t="s">
        <v>57</v>
      </c>
    </row>
    <row r="143" spans="1:9" ht="96.75" customHeight="1">
      <c r="A143" s="325"/>
      <c r="B143" s="165"/>
      <c r="C143" s="165"/>
      <c r="D143" s="227"/>
      <c r="E143" s="229"/>
      <c r="F143" s="229"/>
      <c r="G143" s="229"/>
      <c r="H143" s="229"/>
      <c r="I143" s="229"/>
    </row>
    <row r="144" spans="1:9" ht="132.75" customHeight="1">
      <c r="A144" s="123">
        <v>46</v>
      </c>
      <c r="B144" s="120" t="s">
        <v>482</v>
      </c>
      <c r="C144" s="120" t="s">
        <v>152</v>
      </c>
      <c r="D144" s="121" t="s">
        <v>243</v>
      </c>
      <c r="E144" s="122" t="s">
        <v>515</v>
      </c>
      <c r="F144" s="122" t="s">
        <v>516</v>
      </c>
      <c r="G144" s="122"/>
      <c r="H144" s="122"/>
      <c r="I144" s="122" t="s">
        <v>57</v>
      </c>
    </row>
    <row r="145" spans="1:9" ht="12.75" customHeight="1">
      <c r="A145" s="322">
        <v>47</v>
      </c>
      <c r="B145" s="167" t="s">
        <v>211</v>
      </c>
      <c r="C145" s="170" t="s">
        <v>122</v>
      </c>
      <c r="D145" s="191" t="s">
        <v>243</v>
      </c>
      <c r="E145" s="238" t="s">
        <v>239</v>
      </c>
      <c r="F145" s="238" t="s">
        <v>516</v>
      </c>
      <c r="G145" s="257" t="s">
        <v>247</v>
      </c>
      <c r="H145" s="251"/>
      <c r="I145" s="254">
        <f>I148+I157</f>
        <v>39920.65</v>
      </c>
    </row>
    <row r="146" spans="1:9" ht="12.75" customHeight="1">
      <c r="A146" s="323"/>
      <c r="B146" s="168"/>
      <c r="C146" s="171"/>
      <c r="D146" s="246"/>
      <c r="E146" s="239"/>
      <c r="F146" s="239"/>
      <c r="G146" s="252"/>
      <c r="H146" s="252"/>
      <c r="I146" s="255"/>
    </row>
    <row r="147" spans="1:9" ht="263.25" customHeight="1">
      <c r="A147" s="324"/>
      <c r="B147" s="169"/>
      <c r="C147" s="172"/>
      <c r="D147" s="247"/>
      <c r="E147" s="240"/>
      <c r="F147" s="240"/>
      <c r="G147" s="253"/>
      <c r="H147" s="253"/>
      <c r="I147" s="256"/>
    </row>
    <row r="148" spans="1:9" ht="12.75" customHeight="1">
      <c r="A148" s="302">
        <v>48</v>
      </c>
      <c r="B148" s="164" t="s">
        <v>212</v>
      </c>
      <c r="C148" s="164" t="s">
        <v>124</v>
      </c>
      <c r="D148" s="187" t="s">
        <v>243</v>
      </c>
      <c r="E148" s="228" t="s">
        <v>515</v>
      </c>
      <c r="F148" s="228" t="s">
        <v>516</v>
      </c>
      <c r="G148" s="228"/>
      <c r="H148" s="258">
        <v>9.2211011160180392E+19</v>
      </c>
      <c r="I148" s="228" t="s">
        <v>522</v>
      </c>
    </row>
    <row r="149" spans="1:9" ht="12.75" customHeight="1">
      <c r="A149" s="303"/>
      <c r="B149" s="165"/>
      <c r="C149" s="165"/>
      <c r="D149" s="227"/>
      <c r="E149" s="229"/>
      <c r="F149" s="229"/>
      <c r="G149" s="229"/>
      <c r="H149" s="259"/>
      <c r="I149" s="229"/>
    </row>
    <row r="150" spans="1:9" ht="82.5" customHeight="1">
      <c r="A150" s="304"/>
      <c r="B150" s="166"/>
      <c r="C150" s="166"/>
      <c r="D150" s="230"/>
      <c r="E150" s="231"/>
      <c r="F150" s="231"/>
      <c r="G150" s="231"/>
      <c r="H150" s="260"/>
      <c r="I150" s="231"/>
    </row>
    <row r="151" spans="1:9" ht="12.75" customHeight="1">
      <c r="A151" s="302">
        <v>49</v>
      </c>
      <c r="B151" s="164" t="s">
        <v>213</v>
      </c>
      <c r="C151" s="164" t="s">
        <v>214</v>
      </c>
      <c r="D151" s="187" t="s">
        <v>243</v>
      </c>
      <c r="E151" s="228" t="s">
        <v>515</v>
      </c>
      <c r="F151" s="228" t="s">
        <v>516</v>
      </c>
      <c r="G151" s="228"/>
      <c r="H151" s="228"/>
      <c r="I151" s="228" t="s">
        <v>57</v>
      </c>
    </row>
    <row r="152" spans="1:9" ht="12.75" customHeight="1">
      <c r="A152" s="303"/>
      <c r="B152" s="165"/>
      <c r="C152" s="165"/>
      <c r="D152" s="227"/>
      <c r="E152" s="229"/>
      <c r="F152" s="229"/>
      <c r="G152" s="229"/>
      <c r="H152" s="229"/>
      <c r="I152" s="229"/>
    </row>
    <row r="153" spans="1:9" ht="87.75" customHeight="1">
      <c r="A153" s="304"/>
      <c r="B153" s="166"/>
      <c r="C153" s="166"/>
      <c r="D153" s="230"/>
      <c r="E153" s="231"/>
      <c r="F153" s="231"/>
      <c r="G153" s="231"/>
      <c r="H153" s="231"/>
      <c r="I153" s="231"/>
    </row>
    <row r="154" spans="1:9" ht="12.75" customHeight="1">
      <c r="A154" s="302">
        <v>50</v>
      </c>
      <c r="B154" s="164" t="s">
        <v>463</v>
      </c>
      <c r="C154" s="164" t="s">
        <v>128</v>
      </c>
      <c r="D154" s="187" t="s">
        <v>243</v>
      </c>
      <c r="E154" s="228" t="s">
        <v>515</v>
      </c>
      <c r="F154" s="228" t="s">
        <v>516</v>
      </c>
      <c r="G154" s="228"/>
      <c r="H154" s="228"/>
      <c r="I154" s="228" t="s">
        <v>57</v>
      </c>
    </row>
    <row r="155" spans="1:9" ht="12.75" customHeight="1">
      <c r="A155" s="303"/>
      <c r="B155" s="165"/>
      <c r="C155" s="165"/>
      <c r="D155" s="227"/>
      <c r="E155" s="229"/>
      <c r="F155" s="229"/>
      <c r="G155" s="229"/>
      <c r="H155" s="229"/>
      <c r="I155" s="229"/>
    </row>
    <row r="156" spans="1:9" ht="69" customHeight="1">
      <c r="A156" s="304"/>
      <c r="B156" s="166"/>
      <c r="C156" s="166"/>
      <c r="D156" s="230"/>
      <c r="E156" s="231"/>
      <c r="F156" s="231"/>
      <c r="G156" s="231"/>
      <c r="H156" s="231"/>
      <c r="I156" s="231"/>
    </row>
    <row r="157" spans="1:9" ht="90" customHeight="1">
      <c r="A157" s="302">
        <v>51</v>
      </c>
      <c r="B157" s="164" t="s">
        <v>483</v>
      </c>
      <c r="C157" s="164" t="s">
        <v>130</v>
      </c>
      <c r="D157" s="187" t="s">
        <v>243</v>
      </c>
      <c r="E157" s="228" t="s">
        <v>515</v>
      </c>
      <c r="F157" s="228" t="s">
        <v>516</v>
      </c>
      <c r="G157" s="228"/>
      <c r="H157" s="232" t="s">
        <v>530</v>
      </c>
      <c r="I157" s="228" t="s">
        <v>523</v>
      </c>
    </row>
    <row r="158" spans="1:9" ht="135" customHeight="1">
      <c r="A158" s="303"/>
      <c r="B158" s="165"/>
      <c r="C158" s="165"/>
      <c r="D158" s="227"/>
      <c r="E158" s="229"/>
      <c r="F158" s="229"/>
      <c r="G158" s="229"/>
      <c r="H158" s="233"/>
      <c r="I158" s="229"/>
    </row>
    <row r="159" spans="1:9" ht="90" hidden="1" customHeight="1">
      <c r="A159" s="304"/>
      <c r="B159" s="166"/>
      <c r="C159" s="166"/>
      <c r="D159" s="230"/>
      <c r="E159" s="231"/>
      <c r="F159" s="231"/>
      <c r="G159" s="231"/>
      <c r="H159" s="234"/>
      <c r="I159" s="231"/>
    </row>
    <row r="160" spans="1:9" ht="90" customHeight="1">
      <c r="A160" s="302">
        <v>52</v>
      </c>
      <c r="B160" s="164" t="s">
        <v>461</v>
      </c>
      <c r="C160" s="164" t="s">
        <v>215</v>
      </c>
      <c r="D160" s="187" t="s">
        <v>243</v>
      </c>
      <c r="E160" s="228" t="s">
        <v>515</v>
      </c>
      <c r="F160" s="228" t="s">
        <v>516</v>
      </c>
      <c r="G160" s="228"/>
      <c r="H160" s="228"/>
      <c r="I160" s="228" t="s">
        <v>57</v>
      </c>
    </row>
    <row r="161" spans="1:9" ht="12.75" customHeight="1">
      <c r="A161" s="303"/>
      <c r="B161" s="165"/>
      <c r="C161" s="165"/>
      <c r="D161" s="227"/>
      <c r="E161" s="229"/>
      <c r="F161" s="229"/>
      <c r="G161" s="229"/>
      <c r="H161" s="229"/>
      <c r="I161" s="229"/>
    </row>
    <row r="162" spans="1:9" ht="80.25" customHeight="1">
      <c r="A162" s="304"/>
      <c r="B162" s="166"/>
      <c r="C162" s="166"/>
      <c r="D162" s="230"/>
      <c r="E162" s="231"/>
      <c r="F162" s="231"/>
      <c r="G162" s="231"/>
      <c r="H162" s="231"/>
      <c r="I162" s="231"/>
    </row>
    <row r="163" spans="1:9" ht="12.75" customHeight="1">
      <c r="A163" s="302">
        <v>53</v>
      </c>
      <c r="B163" s="164" t="s">
        <v>216</v>
      </c>
      <c r="C163" s="164" t="s">
        <v>217</v>
      </c>
      <c r="D163" s="187" t="s">
        <v>243</v>
      </c>
      <c r="E163" s="228" t="s">
        <v>515</v>
      </c>
      <c r="F163" s="228" t="s">
        <v>516</v>
      </c>
      <c r="G163" s="228"/>
      <c r="H163" s="228"/>
      <c r="I163" s="228" t="s">
        <v>57</v>
      </c>
    </row>
    <row r="164" spans="1:9" ht="12.75" customHeight="1">
      <c r="A164" s="303"/>
      <c r="B164" s="165"/>
      <c r="C164" s="165"/>
      <c r="D164" s="227"/>
      <c r="E164" s="229"/>
      <c r="F164" s="229"/>
      <c r="G164" s="229"/>
      <c r="H164" s="229"/>
      <c r="I164" s="229"/>
    </row>
    <row r="165" spans="1:9" ht="172.5" customHeight="1">
      <c r="A165" s="304"/>
      <c r="B165" s="166"/>
      <c r="C165" s="166"/>
      <c r="D165" s="230"/>
      <c r="E165" s="231"/>
      <c r="F165" s="231"/>
      <c r="G165" s="231"/>
      <c r="H165" s="231"/>
      <c r="I165" s="231"/>
    </row>
    <row r="166" spans="1:9" ht="12.75" customHeight="1">
      <c r="A166" s="302">
        <v>55</v>
      </c>
      <c r="B166" s="164" t="s">
        <v>218</v>
      </c>
      <c r="C166" s="164" t="s">
        <v>219</v>
      </c>
      <c r="D166" s="187" t="s">
        <v>243</v>
      </c>
      <c r="E166" s="228" t="s">
        <v>515</v>
      </c>
      <c r="F166" s="228" t="s">
        <v>516</v>
      </c>
      <c r="G166" s="228"/>
      <c r="H166" s="228"/>
      <c r="I166" s="228" t="s">
        <v>57</v>
      </c>
    </row>
    <row r="167" spans="1:9" ht="12.75" customHeight="1">
      <c r="A167" s="303"/>
      <c r="B167" s="165"/>
      <c r="C167" s="165"/>
      <c r="D167" s="227"/>
      <c r="E167" s="229"/>
      <c r="F167" s="229"/>
      <c r="G167" s="229"/>
      <c r="H167" s="229"/>
      <c r="I167" s="229"/>
    </row>
    <row r="168" spans="1:9" ht="87.75" customHeight="1">
      <c r="A168" s="304"/>
      <c r="B168" s="166"/>
      <c r="C168" s="166"/>
      <c r="D168" s="230"/>
      <c r="E168" s="231"/>
      <c r="F168" s="231"/>
      <c r="G168" s="231"/>
      <c r="H168" s="231"/>
      <c r="I168" s="231"/>
    </row>
    <row r="169" spans="1:9" ht="12.75" customHeight="1">
      <c r="A169" s="302">
        <v>56</v>
      </c>
      <c r="B169" s="164" t="s">
        <v>220</v>
      </c>
      <c r="C169" s="164" t="s">
        <v>138</v>
      </c>
      <c r="D169" s="187" t="s">
        <v>243</v>
      </c>
      <c r="E169" s="228" t="s">
        <v>515</v>
      </c>
      <c r="F169" s="228" t="s">
        <v>516</v>
      </c>
      <c r="G169" s="228"/>
      <c r="H169" s="228"/>
      <c r="I169" s="228" t="s">
        <v>57</v>
      </c>
    </row>
    <row r="170" spans="1:9" ht="12.75" customHeight="1">
      <c r="A170" s="303"/>
      <c r="B170" s="165"/>
      <c r="C170" s="165"/>
      <c r="D170" s="227"/>
      <c r="E170" s="229"/>
      <c r="F170" s="229"/>
      <c r="G170" s="229"/>
      <c r="H170" s="229"/>
      <c r="I170" s="229"/>
    </row>
    <row r="171" spans="1:9" ht="123" customHeight="1">
      <c r="A171" s="304"/>
      <c r="B171" s="166"/>
      <c r="C171" s="166"/>
      <c r="D171" s="230"/>
      <c r="E171" s="231"/>
      <c r="F171" s="231"/>
      <c r="G171" s="231"/>
      <c r="H171" s="231"/>
      <c r="I171" s="231"/>
    </row>
    <row r="172" spans="1:9" ht="12.75" customHeight="1">
      <c r="A172" s="302">
        <v>57</v>
      </c>
      <c r="B172" s="164" t="s">
        <v>221</v>
      </c>
      <c r="C172" s="164" t="s">
        <v>222</v>
      </c>
      <c r="D172" s="187" t="s">
        <v>243</v>
      </c>
      <c r="E172" s="228" t="s">
        <v>515</v>
      </c>
      <c r="F172" s="228" t="s">
        <v>516</v>
      </c>
      <c r="G172" s="228"/>
      <c r="H172" s="228"/>
      <c r="I172" s="228" t="s">
        <v>57</v>
      </c>
    </row>
    <row r="173" spans="1:9" ht="12.75" customHeight="1">
      <c r="A173" s="303"/>
      <c r="B173" s="165"/>
      <c r="C173" s="165"/>
      <c r="D173" s="227"/>
      <c r="E173" s="229"/>
      <c r="F173" s="229"/>
      <c r="G173" s="229"/>
      <c r="H173" s="229"/>
      <c r="I173" s="229"/>
    </row>
    <row r="174" spans="1:9" ht="166.5" customHeight="1">
      <c r="A174" s="304"/>
      <c r="B174" s="166"/>
      <c r="C174" s="166"/>
      <c r="D174" s="230"/>
      <c r="E174" s="231"/>
      <c r="F174" s="231"/>
      <c r="G174" s="231"/>
      <c r="H174" s="231"/>
      <c r="I174" s="231"/>
    </row>
    <row r="175" spans="1:9" ht="12.75" customHeight="1">
      <c r="A175" s="302">
        <v>58</v>
      </c>
      <c r="B175" s="164"/>
      <c r="C175" s="164" t="s">
        <v>152</v>
      </c>
      <c r="D175" s="187" t="s">
        <v>243</v>
      </c>
      <c r="E175" s="228" t="s">
        <v>515</v>
      </c>
      <c r="F175" s="228" t="s">
        <v>516</v>
      </c>
      <c r="G175" s="228"/>
      <c r="H175" s="235"/>
      <c r="I175" s="228" t="s">
        <v>506</v>
      </c>
    </row>
    <row r="176" spans="1:9" ht="12.75" customHeight="1">
      <c r="A176" s="303"/>
      <c r="B176" s="165"/>
      <c r="C176" s="165"/>
      <c r="D176" s="227"/>
      <c r="E176" s="229"/>
      <c r="F176" s="229"/>
      <c r="G176" s="229"/>
      <c r="H176" s="236"/>
      <c r="I176" s="229"/>
    </row>
    <row r="177" spans="1:9" ht="90" customHeight="1">
      <c r="A177" s="304"/>
      <c r="B177" s="166"/>
      <c r="C177" s="166"/>
      <c r="D177" s="230"/>
      <c r="E177" s="231"/>
      <c r="F177" s="231"/>
      <c r="G177" s="231"/>
      <c r="H177" s="237"/>
      <c r="I177" s="231"/>
    </row>
    <row r="178" spans="1:9" ht="12.75" customHeight="1">
      <c r="A178" s="322">
        <v>59</v>
      </c>
      <c r="B178" s="167" t="s">
        <v>223</v>
      </c>
      <c r="C178" s="170" t="s">
        <v>141</v>
      </c>
      <c r="D178" s="191" t="s">
        <v>243</v>
      </c>
      <c r="E178" s="228" t="s">
        <v>515</v>
      </c>
      <c r="F178" s="228" t="s">
        <v>516</v>
      </c>
      <c r="G178" s="248" t="s">
        <v>459</v>
      </c>
      <c r="H178" s="251"/>
      <c r="I178" s="254">
        <f>I181+I184</f>
        <v>18918.5</v>
      </c>
    </row>
    <row r="179" spans="1:9" ht="12.75" customHeight="1">
      <c r="A179" s="323"/>
      <c r="B179" s="168"/>
      <c r="C179" s="171"/>
      <c r="D179" s="246"/>
      <c r="E179" s="229"/>
      <c r="F179" s="229"/>
      <c r="G179" s="249"/>
      <c r="H179" s="252"/>
      <c r="I179" s="255"/>
    </row>
    <row r="180" spans="1:9" ht="220.5" customHeight="1">
      <c r="A180" s="324"/>
      <c r="B180" s="169"/>
      <c r="C180" s="172"/>
      <c r="D180" s="247"/>
      <c r="E180" s="231"/>
      <c r="F180" s="231"/>
      <c r="G180" s="250"/>
      <c r="H180" s="253"/>
      <c r="I180" s="256"/>
    </row>
    <row r="181" spans="1:9" ht="12.75" customHeight="1">
      <c r="A181" s="302">
        <v>60</v>
      </c>
      <c r="B181" s="164" t="s">
        <v>224</v>
      </c>
      <c r="C181" s="164" t="s">
        <v>143</v>
      </c>
      <c r="D181" s="187" t="s">
        <v>243</v>
      </c>
      <c r="E181" s="228" t="s">
        <v>515</v>
      </c>
      <c r="F181" s="228" t="s">
        <v>516</v>
      </c>
      <c r="G181" s="228"/>
      <c r="H181" s="232" t="s">
        <v>531</v>
      </c>
      <c r="I181" s="228" t="s">
        <v>524</v>
      </c>
    </row>
    <row r="182" spans="1:9" ht="12.75" customHeight="1">
      <c r="A182" s="303"/>
      <c r="B182" s="165"/>
      <c r="C182" s="165"/>
      <c r="D182" s="227"/>
      <c r="E182" s="229"/>
      <c r="F182" s="229"/>
      <c r="G182" s="229"/>
      <c r="H182" s="233"/>
      <c r="I182" s="229"/>
    </row>
    <row r="183" spans="1:9" ht="172.5" customHeight="1">
      <c r="A183" s="304"/>
      <c r="B183" s="166"/>
      <c r="C183" s="166"/>
      <c r="D183" s="230"/>
      <c r="E183" s="231"/>
      <c r="F183" s="231"/>
      <c r="G183" s="231"/>
      <c r="H183" s="234"/>
      <c r="I183" s="231"/>
    </row>
    <row r="184" spans="1:9" ht="12.75" customHeight="1">
      <c r="A184" s="302">
        <v>61</v>
      </c>
      <c r="B184" s="164" t="s">
        <v>225</v>
      </c>
      <c r="C184" s="164" t="s">
        <v>226</v>
      </c>
      <c r="D184" s="187" t="s">
        <v>243</v>
      </c>
      <c r="E184" s="228" t="s">
        <v>515</v>
      </c>
      <c r="F184" s="228" t="s">
        <v>516</v>
      </c>
      <c r="G184" s="228"/>
      <c r="H184" s="235" t="s">
        <v>508</v>
      </c>
      <c r="I184" s="228" t="s">
        <v>525</v>
      </c>
    </row>
    <row r="185" spans="1:9" ht="12.75" customHeight="1">
      <c r="A185" s="303"/>
      <c r="B185" s="165"/>
      <c r="C185" s="165"/>
      <c r="D185" s="227"/>
      <c r="E185" s="229"/>
      <c r="F185" s="229"/>
      <c r="G185" s="229"/>
      <c r="H185" s="236"/>
      <c r="I185" s="229"/>
    </row>
    <row r="186" spans="1:9" ht="63" customHeight="1">
      <c r="A186" s="304"/>
      <c r="B186" s="166"/>
      <c r="C186" s="166"/>
      <c r="D186" s="230"/>
      <c r="E186" s="231"/>
      <c r="F186" s="231"/>
      <c r="G186" s="231"/>
      <c r="H186" s="237"/>
      <c r="I186" s="231"/>
    </row>
    <row r="187" spans="1:9" ht="12.75" customHeight="1">
      <c r="A187" s="302">
        <v>62</v>
      </c>
      <c r="B187" s="164" t="s">
        <v>227</v>
      </c>
      <c r="C187" s="164" t="s">
        <v>147</v>
      </c>
      <c r="D187" s="187" t="s">
        <v>243</v>
      </c>
      <c r="E187" s="228" t="s">
        <v>515</v>
      </c>
      <c r="F187" s="228" t="s">
        <v>516</v>
      </c>
      <c r="G187" s="228"/>
      <c r="H187" s="228"/>
      <c r="I187" s="228" t="s">
        <v>57</v>
      </c>
    </row>
    <row r="188" spans="1:9" ht="12.75" customHeight="1">
      <c r="A188" s="303"/>
      <c r="B188" s="165"/>
      <c r="C188" s="165"/>
      <c r="D188" s="227"/>
      <c r="E188" s="229"/>
      <c r="F188" s="229"/>
      <c r="G188" s="229"/>
      <c r="H188" s="229"/>
      <c r="I188" s="229"/>
    </row>
    <row r="189" spans="1:9" ht="63" customHeight="1">
      <c r="A189" s="304"/>
      <c r="B189" s="166"/>
      <c r="C189" s="166"/>
      <c r="D189" s="230"/>
      <c r="E189" s="231"/>
      <c r="F189" s="231"/>
      <c r="G189" s="231"/>
      <c r="H189" s="231"/>
      <c r="I189" s="231"/>
    </row>
  </sheetData>
  <mergeCells count="538">
    <mergeCell ref="A5:I5"/>
    <mergeCell ref="A64:A67"/>
    <mergeCell ref="D64:D67"/>
    <mergeCell ref="E64:E67"/>
    <mergeCell ref="A160:A162"/>
    <mergeCell ref="A163:A165"/>
    <mergeCell ref="A166:A168"/>
    <mergeCell ref="A169:A171"/>
    <mergeCell ref="A172:A174"/>
    <mergeCell ref="A95:A97"/>
    <mergeCell ref="A98:A100"/>
    <mergeCell ref="A101:A103"/>
    <mergeCell ref="A104:A106"/>
    <mergeCell ref="A107:A109"/>
    <mergeCell ref="A110:A112"/>
    <mergeCell ref="A113:A115"/>
    <mergeCell ref="A116:A118"/>
    <mergeCell ref="A119:A121"/>
    <mergeCell ref="A77:A79"/>
    <mergeCell ref="A80:A82"/>
    <mergeCell ref="A83:A85"/>
    <mergeCell ref="A92:A94"/>
    <mergeCell ref="A89:A91"/>
    <mergeCell ref="A40:A42"/>
    <mergeCell ref="A175:A177"/>
    <mergeCell ref="A178:A180"/>
    <mergeCell ref="A181:A183"/>
    <mergeCell ref="A187:A189"/>
    <mergeCell ref="A184:A186"/>
    <mergeCell ref="A122:A124"/>
    <mergeCell ref="A125:A127"/>
    <mergeCell ref="A128:A130"/>
    <mergeCell ref="A145:A147"/>
    <mergeCell ref="A148:A150"/>
    <mergeCell ref="A151:A153"/>
    <mergeCell ref="A154:A156"/>
    <mergeCell ref="A157:A159"/>
    <mergeCell ref="A131:A133"/>
    <mergeCell ref="A134:A136"/>
    <mergeCell ref="A140:A141"/>
    <mergeCell ref="A137:A138"/>
    <mergeCell ref="A142:A143"/>
    <mergeCell ref="A43:A45"/>
    <mergeCell ref="A46:A48"/>
    <mergeCell ref="A49:A51"/>
    <mergeCell ref="A52:A54"/>
    <mergeCell ref="A55:A57"/>
    <mergeCell ref="A58:A60"/>
    <mergeCell ref="A61:A63"/>
    <mergeCell ref="I49:I51"/>
    <mergeCell ref="D52:D54"/>
    <mergeCell ref="E52:E54"/>
    <mergeCell ref="F52:F54"/>
    <mergeCell ref="G52:G54"/>
    <mergeCell ref="H52:H54"/>
    <mergeCell ref="I52:I54"/>
    <mergeCell ref="D49:D51"/>
    <mergeCell ref="E49:E51"/>
    <mergeCell ref="F49:F51"/>
    <mergeCell ref="G49:G51"/>
    <mergeCell ref="H49:H51"/>
    <mergeCell ref="I43:I45"/>
    <mergeCell ref="D46:D48"/>
    <mergeCell ref="E46:E48"/>
    <mergeCell ref="F46:F48"/>
    <mergeCell ref="G46:G48"/>
    <mergeCell ref="H46:H48"/>
    <mergeCell ref="I46:I48"/>
    <mergeCell ref="D43:D45"/>
    <mergeCell ref="E43:E45"/>
    <mergeCell ref="F43:F45"/>
    <mergeCell ref="G43:G45"/>
    <mergeCell ref="H43:H45"/>
    <mergeCell ref="I40:I42"/>
    <mergeCell ref="D37:D39"/>
    <mergeCell ref="E37:E39"/>
    <mergeCell ref="F37:F39"/>
    <mergeCell ref="G37:G39"/>
    <mergeCell ref="H37:H39"/>
    <mergeCell ref="I37:I39"/>
    <mergeCell ref="D40:D42"/>
    <mergeCell ref="E40:E42"/>
    <mergeCell ref="F40:F42"/>
    <mergeCell ref="G40:G42"/>
    <mergeCell ref="H40:H42"/>
    <mergeCell ref="D31:D33"/>
    <mergeCell ref="E31:E33"/>
    <mergeCell ref="F31:F33"/>
    <mergeCell ref="G31:G33"/>
    <mergeCell ref="H31:H33"/>
    <mergeCell ref="I31:I33"/>
    <mergeCell ref="D34:D36"/>
    <mergeCell ref="E34:E36"/>
    <mergeCell ref="F34:F36"/>
    <mergeCell ref="G34:G36"/>
    <mergeCell ref="H34:H36"/>
    <mergeCell ref="I34:I36"/>
    <mergeCell ref="D28:D30"/>
    <mergeCell ref="E28:E30"/>
    <mergeCell ref="F28:F30"/>
    <mergeCell ref="G28:G30"/>
    <mergeCell ref="H28:H30"/>
    <mergeCell ref="I28:I30"/>
    <mergeCell ref="D25:D27"/>
    <mergeCell ref="E25:E27"/>
    <mergeCell ref="F25:F27"/>
    <mergeCell ref="G25:G27"/>
    <mergeCell ref="H25:H27"/>
    <mergeCell ref="I25:I27"/>
    <mergeCell ref="E11:E15"/>
    <mergeCell ref="F11:F15"/>
    <mergeCell ref="G11:G15"/>
    <mergeCell ref="H11:H15"/>
    <mergeCell ref="H22:H24"/>
    <mergeCell ref="I22:I24"/>
    <mergeCell ref="D22:D24"/>
    <mergeCell ref="E22:E24"/>
    <mergeCell ref="F22:F24"/>
    <mergeCell ref="G22:G24"/>
    <mergeCell ref="A22:A24"/>
    <mergeCell ref="A25:A27"/>
    <mergeCell ref="A28:A30"/>
    <mergeCell ref="A31:A33"/>
    <mergeCell ref="B140:B141"/>
    <mergeCell ref="C140:C141"/>
    <mergeCell ref="B142:B143"/>
    <mergeCell ref="C142:C143"/>
    <mergeCell ref="B187:B189"/>
    <mergeCell ref="C187:C189"/>
    <mergeCell ref="B134:B136"/>
    <mergeCell ref="C134:C136"/>
    <mergeCell ref="B137:B138"/>
    <mergeCell ref="C137:C138"/>
    <mergeCell ref="B178:B180"/>
    <mergeCell ref="C178:C180"/>
    <mergeCell ref="B181:B183"/>
    <mergeCell ref="A68:A70"/>
    <mergeCell ref="A71:A73"/>
    <mergeCell ref="A74:A76"/>
    <mergeCell ref="C181:C183"/>
    <mergeCell ref="B184:B186"/>
    <mergeCell ref="C184:C186"/>
    <mergeCell ref="B169:B171"/>
    <mergeCell ref="C169:C171"/>
    <mergeCell ref="B172:B174"/>
    <mergeCell ref="C172:C174"/>
    <mergeCell ref="B175:B177"/>
    <mergeCell ref="C175:C177"/>
    <mergeCell ref="B160:B162"/>
    <mergeCell ref="C160:C162"/>
    <mergeCell ref="B163:B165"/>
    <mergeCell ref="C163:C165"/>
    <mergeCell ref="B166:B168"/>
    <mergeCell ref="C166:C168"/>
    <mergeCell ref="B151:B153"/>
    <mergeCell ref="C151:C153"/>
    <mergeCell ref="B154:B156"/>
    <mergeCell ref="C154:C156"/>
    <mergeCell ref="B157:B159"/>
    <mergeCell ref="C157:C159"/>
    <mergeCell ref="B145:B147"/>
    <mergeCell ref="C145:C147"/>
    <mergeCell ref="B148:B150"/>
    <mergeCell ref="C148:C150"/>
    <mergeCell ref="B122:B124"/>
    <mergeCell ref="C122:C124"/>
    <mergeCell ref="B125:B127"/>
    <mergeCell ref="C125:C127"/>
    <mergeCell ref="B128:B130"/>
    <mergeCell ref="C128:C130"/>
    <mergeCell ref="B131:B133"/>
    <mergeCell ref="C131:C133"/>
    <mergeCell ref="B113:B115"/>
    <mergeCell ref="C113:C115"/>
    <mergeCell ref="B116:B118"/>
    <mergeCell ref="C116:C118"/>
    <mergeCell ref="B119:B121"/>
    <mergeCell ref="C119:C121"/>
    <mergeCell ref="B104:B106"/>
    <mergeCell ref="C104:C106"/>
    <mergeCell ref="B107:B109"/>
    <mergeCell ref="C107:C109"/>
    <mergeCell ref="B110:B112"/>
    <mergeCell ref="C110:C112"/>
    <mergeCell ref="B95:B97"/>
    <mergeCell ref="C95:C97"/>
    <mergeCell ref="B98:B100"/>
    <mergeCell ref="C98:C100"/>
    <mergeCell ref="B101:B103"/>
    <mergeCell ref="C101:C103"/>
    <mergeCell ref="B86:B88"/>
    <mergeCell ref="C86:C88"/>
    <mergeCell ref="B89:B91"/>
    <mergeCell ref="C89:C91"/>
    <mergeCell ref="B92:B94"/>
    <mergeCell ref="C92:C94"/>
    <mergeCell ref="B77:B79"/>
    <mergeCell ref="C77:C79"/>
    <mergeCell ref="B80:B82"/>
    <mergeCell ref="C80:C82"/>
    <mergeCell ref="B83:B85"/>
    <mergeCell ref="C83:C85"/>
    <mergeCell ref="B71:B73"/>
    <mergeCell ref="C71:C73"/>
    <mergeCell ref="B74:B76"/>
    <mergeCell ref="C74:C76"/>
    <mergeCell ref="B58:B60"/>
    <mergeCell ref="C58:C60"/>
    <mergeCell ref="B61:B63"/>
    <mergeCell ref="C61:C63"/>
    <mergeCell ref="B64:B67"/>
    <mergeCell ref="B52:B54"/>
    <mergeCell ref="C52:C54"/>
    <mergeCell ref="B55:B57"/>
    <mergeCell ref="C55:C57"/>
    <mergeCell ref="C43:C45"/>
    <mergeCell ref="B46:B48"/>
    <mergeCell ref="C46:C48"/>
    <mergeCell ref="B68:B70"/>
    <mergeCell ref="C68:C70"/>
    <mergeCell ref="B31:B33"/>
    <mergeCell ref="C31:C33"/>
    <mergeCell ref="B34:B36"/>
    <mergeCell ref="C34:C36"/>
    <mergeCell ref="B37:B39"/>
    <mergeCell ref="C37:C39"/>
    <mergeCell ref="B22:B24"/>
    <mergeCell ref="C22:C24"/>
    <mergeCell ref="B25:B27"/>
    <mergeCell ref="C25:C27"/>
    <mergeCell ref="B28:B30"/>
    <mergeCell ref="C28:C30"/>
    <mergeCell ref="B11:B15"/>
    <mergeCell ref="C11:C15"/>
    <mergeCell ref="B16:B18"/>
    <mergeCell ref="C16:C18"/>
    <mergeCell ref="B19:B21"/>
    <mergeCell ref="C19:C21"/>
    <mergeCell ref="I7:I9"/>
    <mergeCell ref="A7:A9"/>
    <mergeCell ref="B7:B9"/>
    <mergeCell ref="C7:C9"/>
    <mergeCell ref="D7:D9"/>
    <mergeCell ref="G7:G9"/>
    <mergeCell ref="H7:H9"/>
    <mergeCell ref="E19:E21"/>
    <mergeCell ref="F19:F21"/>
    <mergeCell ref="G19:G21"/>
    <mergeCell ref="H19:H21"/>
    <mergeCell ref="I19:I21"/>
    <mergeCell ref="I11:I15"/>
    <mergeCell ref="D16:D18"/>
    <mergeCell ref="E16:E18"/>
    <mergeCell ref="F16:F18"/>
    <mergeCell ref="G16:G18"/>
    <mergeCell ref="H16:H18"/>
    <mergeCell ref="A11:A15"/>
    <mergeCell ref="A16:A18"/>
    <mergeCell ref="A19:A21"/>
    <mergeCell ref="I16:I18"/>
    <mergeCell ref="D19:D21"/>
    <mergeCell ref="D11:D15"/>
    <mergeCell ref="A37:A39"/>
    <mergeCell ref="A34:A36"/>
    <mergeCell ref="D68:D70"/>
    <mergeCell ref="E68:E70"/>
    <mergeCell ref="F68:F70"/>
    <mergeCell ref="G68:G70"/>
    <mergeCell ref="H68:H70"/>
    <mergeCell ref="I68:I70"/>
    <mergeCell ref="C64:C67"/>
    <mergeCell ref="D55:D57"/>
    <mergeCell ref="E55:E57"/>
    <mergeCell ref="F55:F57"/>
    <mergeCell ref="G55:G57"/>
    <mergeCell ref="H55:H57"/>
    <mergeCell ref="I55:I57"/>
    <mergeCell ref="D58:D60"/>
    <mergeCell ref="E58:E60"/>
    <mergeCell ref="F58:F60"/>
    <mergeCell ref="G58:G60"/>
    <mergeCell ref="H58:H60"/>
    <mergeCell ref="I58:I60"/>
    <mergeCell ref="B40:B42"/>
    <mergeCell ref="C40:C42"/>
    <mergeCell ref="B43:B45"/>
    <mergeCell ref="D71:D73"/>
    <mergeCell ref="E71:E73"/>
    <mergeCell ref="F71:F73"/>
    <mergeCell ref="G71:G73"/>
    <mergeCell ref="H71:H73"/>
    <mergeCell ref="I71:I73"/>
    <mergeCell ref="D61:D63"/>
    <mergeCell ref="E61:E63"/>
    <mergeCell ref="F61:F63"/>
    <mergeCell ref="G61:G63"/>
    <mergeCell ref="H61:H63"/>
    <mergeCell ref="I61:I63"/>
    <mergeCell ref="F64:F67"/>
    <mergeCell ref="G64:G67"/>
    <mergeCell ref="H64:H67"/>
    <mergeCell ref="I64:I67"/>
    <mergeCell ref="B49:B51"/>
    <mergeCell ref="C49:C51"/>
    <mergeCell ref="D74:D76"/>
    <mergeCell ref="E74:E76"/>
    <mergeCell ref="F74:F76"/>
    <mergeCell ref="G74:G76"/>
    <mergeCell ref="H74:H76"/>
    <mergeCell ref="I74:I76"/>
    <mergeCell ref="D77:D79"/>
    <mergeCell ref="E77:E79"/>
    <mergeCell ref="F77:F79"/>
    <mergeCell ref="G77:G79"/>
    <mergeCell ref="H77:H79"/>
    <mergeCell ref="I77:I79"/>
    <mergeCell ref="D80:D82"/>
    <mergeCell ref="E80:E82"/>
    <mergeCell ref="F80:F82"/>
    <mergeCell ref="G80:G82"/>
    <mergeCell ref="H80:H82"/>
    <mergeCell ref="I80:I82"/>
    <mergeCell ref="D83:D85"/>
    <mergeCell ref="E83:E85"/>
    <mergeCell ref="F83:F85"/>
    <mergeCell ref="G83:G85"/>
    <mergeCell ref="H83:H85"/>
    <mergeCell ref="I83:I85"/>
    <mergeCell ref="D86:D88"/>
    <mergeCell ref="E86:E88"/>
    <mergeCell ref="F86:F88"/>
    <mergeCell ref="G86:G88"/>
    <mergeCell ref="H86:H88"/>
    <mergeCell ref="I86:I88"/>
    <mergeCell ref="D89:D91"/>
    <mergeCell ref="E89:E91"/>
    <mergeCell ref="F89:F91"/>
    <mergeCell ref="G89:G91"/>
    <mergeCell ref="H89:H91"/>
    <mergeCell ref="I89:I91"/>
    <mergeCell ref="D92:D94"/>
    <mergeCell ref="E92:E94"/>
    <mergeCell ref="F92:F94"/>
    <mergeCell ref="G92:G94"/>
    <mergeCell ref="H92:H94"/>
    <mergeCell ref="I92:I94"/>
    <mergeCell ref="D95:D97"/>
    <mergeCell ref="E95:E97"/>
    <mergeCell ref="F95:F97"/>
    <mergeCell ref="G95:G97"/>
    <mergeCell ref="H95:H97"/>
    <mergeCell ref="I95:I97"/>
    <mergeCell ref="D98:D100"/>
    <mergeCell ref="E98:E100"/>
    <mergeCell ref="F98:F100"/>
    <mergeCell ref="G98:G100"/>
    <mergeCell ref="H98:H100"/>
    <mergeCell ref="I98:I100"/>
    <mergeCell ref="D101:D103"/>
    <mergeCell ref="E101:E103"/>
    <mergeCell ref="F101:F103"/>
    <mergeCell ref="G101:G103"/>
    <mergeCell ref="H101:H103"/>
    <mergeCell ref="I101:I103"/>
    <mergeCell ref="D104:D106"/>
    <mergeCell ref="E104:E106"/>
    <mergeCell ref="F104:F106"/>
    <mergeCell ref="G104:G106"/>
    <mergeCell ref="H104:H106"/>
    <mergeCell ref="I104:I106"/>
    <mergeCell ref="D107:D109"/>
    <mergeCell ref="E107:E109"/>
    <mergeCell ref="F107:F109"/>
    <mergeCell ref="G107:G109"/>
    <mergeCell ref="H107:H109"/>
    <mergeCell ref="I107:I109"/>
    <mergeCell ref="D110:D112"/>
    <mergeCell ref="E110:E112"/>
    <mergeCell ref="F110:F112"/>
    <mergeCell ref="G110:G112"/>
    <mergeCell ref="H110:H112"/>
    <mergeCell ref="I110:I112"/>
    <mergeCell ref="D113:D115"/>
    <mergeCell ref="E113:E115"/>
    <mergeCell ref="F113:F115"/>
    <mergeCell ref="G113:G115"/>
    <mergeCell ref="H113:H115"/>
    <mergeCell ref="I113:I115"/>
    <mergeCell ref="D116:D118"/>
    <mergeCell ref="E116:E118"/>
    <mergeCell ref="F116:F118"/>
    <mergeCell ref="G116:G118"/>
    <mergeCell ref="H116:H118"/>
    <mergeCell ref="I116:I118"/>
    <mergeCell ref="D119:D121"/>
    <mergeCell ref="E119:E121"/>
    <mergeCell ref="F119:F121"/>
    <mergeCell ref="G119:G121"/>
    <mergeCell ref="H119:H121"/>
    <mergeCell ref="I119:I121"/>
    <mergeCell ref="D122:D124"/>
    <mergeCell ref="E122:E124"/>
    <mergeCell ref="F122:F124"/>
    <mergeCell ref="G122:G124"/>
    <mergeCell ref="H122:H124"/>
    <mergeCell ref="I122:I124"/>
    <mergeCell ref="D125:D127"/>
    <mergeCell ref="E125:E127"/>
    <mergeCell ref="F125:F127"/>
    <mergeCell ref="G125:G127"/>
    <mergeCell ref="H125:H127"/>
    <mergeCell ref="I125:I127"/>
    <mergeCell ref="D128:D130"/>
    <mergeCell ref="E128:E130"/>
    <mergeCell ref="F128:F130"/>
    <mergeCell ref="G128:G130"/>
    <mergeCell ref="H128:H130"/>
    <mergeCell ref="I128:I130"/>
    <mergeCell ref="D131:D133"/>
    <mergeCell ref="E131:E133"/>
    <mergeCell ref="F131:F133"/>
    <mergeCell ref="G131:G133"/>
    <mergeCell ref="H131:H133"/>
    <mergeCell ref="I131:I133"/>
    <mergeCell ref="D145:D147"/>
    <mergeCell ref="E145:E147"/>
    <mergeCell ref="F145:F147"/>
    <mergeCell ref="G145:G147"/>
    <mergeCell ref="H145:H147"/>
    <mergeCell ref="I145:I147"/>
    <mergeCell ref="D148:D150"/>
    <mergeCell ref="E148:E150"/>
    <mergeCell ref="F148:F150"/>
    <mergeCell ref="G148:G150"/>
    <mergeCell ref="H148:H150"/>
    <mergeCell ref="I148:I150"/>
    <mergeCell ref="D151:D153"/>
    <mergeCell ref="E151:E153"/>
    <mergeCell ref="F151:F153"/>
    <mergeCell ref="G151:G153"/>
    <mergeCell ref="H151:H153"/>
    <mergeCell ref="I151:I153"/>
    <mergeCell ref="D154:D156"/>
    <mergeCell ref="E154:E156"/>
    <mergeCell ref="F154:F156"/>
    <mergeCell ref="G154:G156"/>
    <mergeCell ref="H154:H156"/>
    <mergeCell ref="I154:I156"/>
    <mergeCell ref="D157:D159"/>
    <mergeCell ref="E157:E159"/>
    <mergeCell ref="F157:F159"/>
    <mergeCell ref="G157:G159"/>
    <mergeCell ref="H157:H159"/>
    <mergeCell ref="I157:I159"/>
    <mergeCell ref="D160:D162"/>
    <mergeCell ref="E160:E162"/>
    <mergeCell ref="F160:F162"/>
    <mergeCell ref="G160:G162"/>
    <mergeCell ref="H160:H162"/>
    <mergeCell ref="I160:I162"/>
    <mergeCell ref="D163:D165"/>
    <mergeCell ref="E163:E165"/>
    <mergeCell ref="F163:F165"/>
    <mergeCell ref="G163:G165"/>
    <mergeCell ref="H163:H165"/>
    <mergeCell ref="I163:I165"/>
    <mergeCell ref="D166:D168"/>
    <mergeCell ref="E166:E168"/>
    <mergeCell ref="F166:F168"/>
    <mergeCell ref="G166:G168"/>
    <mergeCell ref="H166:H168"/>
    <mergeCell ref="I166:I168"/>
    <mergeCell ref="D169:D171"/>
    <mergeCell ref="E169:E171"/>
    <mergeCell ref="F169:F171"/>
    <mergeCell ref="G169:G171"/>
    <mergeCell ref="H169:H171"/>
    <mergeCell ref="I169:I171"/>
    <mergeCell ref="D172:D174"/>
    <mergeCell ref="E172:E174"/>
    <mergeCell ref="F172:F174"/>
    <mergeCell ref="G172:G174"/>
    <mergeCell ref="H172:H174"/>
    <mergeCell ref="I172:I174"/>
    <mergeCell ref="D175:D177"/>
    <mergeCell ref="E175:E177"/>
    <mergeCell ref="F175:F177"/>
    <mergeCell ref="G175:G177"/>
    <mergeCell ref="H175:H177"/>
    <mergeCell ref="I175:I177"/>
    <mergeCell ref="D178:D180"/>
    <mergeCell ref="E178:E180"/>
    <mergeCell ref="F178:F180"/>
    <mergeCell ref="G178:G180"/>
    <mergeCell ref="H178:H180"/>
    <mergeCell ref="I178:I180"/>
    <mergeCell ref="D134:D136"/>
    <mergeCell ref="E134:E136"/>
    <mergeCell ref="F134:F136"/>
    <mergeCell ref="G134:G136"/>
    <mergeCell ref="H134:H136"/>
    <mergeCell ref="I134:I136"/>
    <mergeCell ref="I140:I141"/>
    <mergeCell ref="H140:H141"/>
    <mergeCell ref="G140:G141"/>
    <mergeCell ref="F140:F141"/>
    <mergeCell ref="E140:E141"/>
    <mergeCell ref="D140:D141"/>
    <mergeCell ref="D137:D138"/>
    <mergeCell ref="E137:E138"/>
    <mergeCell ref="F137:F138"/>
    <mergeCell ref="G137:G138"/>
    <mergeCell ref="H137:H138"/>
    <mergeCell ref="I137:I138"/>
    <mergeCell ref="D142:D143"/>
    <mergeCell ref="E142:E143"/>
    <mergeCell ref="F142:F143"/>
    <mergeCell ref="G142:G143"/>
    <mergeCell ref="H142:H143"/>
    <mergeCell ref="I142:I143"/>
    <mergeCell ref="D187:D189"/>
    <mergeCell ref="E187:E189"/>
    <mergeCell ref="F187:F189"/>
    <mergeCell ref="G187:G189"/>
    <mergeCell ref="H187:H189"/>
    <mergeCell ref="I187:I189"/>
    <mergeCell ref="D181:D183"/>
    <mergeCell ref="E181:E183"/>
    <mergeCell ref="F181:F183"/>
    <mergeCell ref="G181:G183"/>
    <mergeCell ref="H181:H183"/>
    <mergeCell ref="I181:I183"/>
    <mergeCell ref="D184:D186"/>
    <mergeCell ref="E184:E186"/>
    <mergeCell ref="F184:F186"/>
    <mergeCell ref="G184:G186"/>
    <mergeCell ref="H184:H186"/>
    <mergeCell ref="I184:I186"/>
  </mergeCells>
  <phoneticPr fontId="21" type="noConversion"/>
  <pageMargins left="0.23622047244094491" right="0.23622047244094491" top="0.55118110236220474" bottom="0.55118110236220474" header="0" footer="0"/>
  <pageSetup paperSize="9" scale="48" fitToHeight="0" orientation="portrait" r:id="rId1"/>
  <rowBreaks count="1" manualBreakCount="1">
    <brk id="164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34" sqref="H34"/>
    </sheetView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приложение2</vt:lpstr>
      <vt:lpstr>приложение 3</vt:lpstr>
      <vt:lpstr>приложение 5</vt:lpstr>
      <vt:lpstr>приложение 6</vt:lpstr>
      <vt:lpstr>Лист1</vt:lpstr>
      <vt:lpstr>'приложение 3'!Заголовки_для_печати</vt:lpstr>
      <vt:lpstr>'приложение 5'!Заголовки_для_печати</vt:lpstr>
      <vt:lpstr>'приложение 6'!Заголовки_для_печати</vt:lpstr>
      <vt:lpstr>приложение2!Заголовки_для_печати</vt:lpstr>
      <vt:lpstr>'приложение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ivinnikova</cp:lastModifiedBy>
  <cp:lastPrinted>2024-03-01T06:44:13Z</cp:lastPrinted>
  <dcterms:created xsi:type="dcterms:W3CDTF">2005-05-11T09:34:44Z</dcterms:created>
  <dcterms:modified xsi:type="dcterms:W3CDTF">2024-04-11T07:40:34Z</dcterms:modified>
</cp:coreProperties>
</file>