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 tabRatio="883" activeTab="4"/>
  </bookViews>
  <sheets>
    <sheet name="приложение1" sheetId="51" r:id="rId1"/>
    <sheet name="приложение 2" sheetId="45" r:id="rId2"/>
    <sheet name="приложение 3" sheetId="56" r:id="rId3"/>
    <sheet name="приложение 4" sheetId="62" r:id="rId4"/>
    <sheet name="приложение 5" sheetId="64" r:id="rId5"/>
  </sheets>
  <definedNames>
    <definedName name="_xlnm.Print_Titles" localSheetId="1">'приложение 2'!$6:$7</definedName>
    <definedName name="_xlnm.Print_Titles" localSheetId="2">'приложение 3'!$6:$7</definedName>
    <definedName name="_xlnm.Print_Titles" localSheetId="3">'приложение 4'!$6:$8</definedName>
    <definedName name="_xlnm.Print_Titles" localSheetId="4">'приложение 5'!$6:$8</definedName>
    <definedName name="_xlnm.Print_Titles" localSheetId="0">приложение1!$6:$8</definedName>
    <definedName name="_xlnm.Print_Area" localSheetId="1">'приложение 2'!$A$1:$M$157</definedName>
    <definedName name="_xlnm.Print_Area" localSheetId="2">'приложение 3'!$A$1:$K$1045</definedName>
    <definedName name="_xlnm.Print_Area" localSheetId="3">'приложение 4'!$A$1:$I$166</definedName>
    <definedName name="_xlnm.Print_Area" localSheetId="4">'приложение 5'!$A$1:$I$131</definedName>
    <definedName name="_xlnm.Print_Area" localSheetId="0">приложение1!$A$1:$L$32</definedName>
  </definedNames>
  <calcPr calcId="124519"/>
</workbook>
</file>

<file path=xl/calcChain.xml><?xml version="1.0" encoding="utf-8"?>
<calcChain xmlns="http://schemas.openxmlformats.org/spreadsheetml/2006/main">
  <c r="I65" i="64"/>
  <c r="E325" i="56"/>
  <c r="E195"/>
  <c r="I113" i="64"/>
  <c r="I102"/>
  <c r="I39"/>
  <c r="I38" s="1"/>
  <c r="I49"/>
  <c r="I130"/>
  <c r="I126"/>
  <c r="I60"/>
  <c r="I34"/>
  <c r="I11" s="1"/>
  <c r="I142" i="62"/>
  <c r="I122"/>
  <c r="I75"/>
  <c r="I70"/>
  <c r="I62"/>
  <c r="I47"/>
  <c r="I39"/>
  <c r="I38" s="1"/>
  <c r="I43"/>
  <c r="I164"/>
  <c r="D184" i="56"/>
  <c r="D183"/>
  <c r="D182"/>
  <c r="D181"/>
  <c r="D180"/>
  <c r="D179"/>
  <c r="G34" i="45"/>
  <c r="H34"/>
  <c r="I34"/>
  <c r="J34"/>
  <c r="K34"/>
  <c r="L34"/>
  <c r="E34"/>
  <c r="D383" i="56"/>
  <c r="D864"/>
  <c r="I37" i="62" l="1"/>
  <c r="I74"/>
  <c r="D339" i="56"/>
  <c r="G213"/>
  <c r="D178"/>
  <c r="E283"/>
  <c r="D199"/>
  <c r="G171"/>
  <c r="G69"/>
  <c r="H18" i="45"/>
  <c r="D283" i="56"/>
  <c r="D384"/>
  <c r="D381" s="1"/>
  <c r="D325"/>
  <c r="D304"/>
  <c r="D188"/>
  <c r="E50" i="45"/>
  <c r="D311" i="56"/>
  <c r="D220"/>
  <c r="D69"/>
  <c r="D66" s="1"/>
  <c r="D73"/>
  <c r="M34" i="45"/>
  <c r="I33" i="62"/>
  <c r="I11" s="1"/>
  <c r="E213" i="56"/>
  <c r="F213"/>
  <c r="D213"/>
  <c r="E171"/>
  <c r="F171"/>
  <c r="D171"/>
  <c r="E69"/>
  <c r="E66" s="1"/>
  <c r="F69"/>
  <c r="F63" i="45"/>
  <c r="G63"/>
  <c r="E63"/>
  <c r="E35"/>
  <c r="F18" l="1"/>
  <c r="G18"/>
  <c r="I160" i="62"/>
  <c r="K864" i="56"/>
  <c r="K384"/>
  <c r="K381" s="1"/>
  <c r="K374"/>
  <c r="K358"/>
  <c r="K357"/>
  <c r="K355"/>
  <c r="K367"/>
  <c r="K360"/>
  <c r="K359"/>
  <c r="K356"/>
  <c r="K354"/>
  <c r="K339"/>
  <c r="K332"/>
  <c r="K325"/>
  <c r="K324"/>
  <c r="K323"/>
  <c r="K322"/>
  <c r="K321"/>
  <c r="K320"/>
  <c r="K319"/>
  <c r="K311"/>
  <c r="K290" s="1"/>
  <c r="K296"/>
  <c r="K295"/>
  <c r="K294"/>
  <c r="K293"/>
  <c r="K292"/>
  <c r="K291"/>
  <c r="K220"/>
  <c r="K206"/>
  <c r="K199"/>
  <c r="K192"/>
  <c r="K185" s="1"/>
  <c r="K191"/>
  <c r="K184" s="1"/>
  <c r="K190"/>
  <c r="K183" s="1"/>
  <c r="K189"/>
  <c r="K182" s="1"/>
  <c r="K188"/>
  <c r="K181" s="1"/>
  <c r="K187"/>
  <c r="K186"/>
  <c r="K179" s="1"/>
  <c r="K180"/>
  <c r="K115"/>
  <c r="K101"/>
  <c r="K94"/>
  <c r="K87"/>
  <c r="K80"/>
  <c r="K73"/>
  <c r="K72"/>
  <c r="K71"/>
  <c r="K70"/>
  <c r="K68"/>
  <c r="K67"/>
  <c r="K18" s="1"/>
  <c r="K66"/>
  <c r="K38"/>
  <c r="K31"/>
  <c r="K30"/>
  <c r="K23" s="1"/>
  <c r="K29"/>
  <c r="K22" s="1"/>
  <c r="K28"/>
  <c r="K21" s="1"/>
  <c r="K27"/>
  <c r="K26"/>
  <c r="K19" s="1"/>
  <c r="K11" s="1"/>
  <c r="K25"/>
  <c r="K24"/>
  <c r="K17" s="1"/>
  <c r="K20"/>
  <c r="J864"/>
  <c r="J384"/>
  <c r="J381" s="1"/>
  <c r="J374"/>
  <c r="J358"/>
  <c r="J367"/>
  <c r="J360"/>
  <c r="J359"/>
  <c r="J357"/>
  <c r="J356"/>
  <c r="J355"/>
  <c r="J354"/>
  <c r="J339"/>
  <c r="J332"/>
  <c r="J325"/>
  <c r="J324"/>
  <c r="J323"/>
  <c r="J322"/>
  <c r="J321"/>
  <c r="J320"/>
  <c r="J319"/>
  <c r="J311"/>
  <c r="J290" s="1"/>
  <c r="J296"/>
  <c r="J295"/>
  <c r="J294"/>
  <c r="J293"/>
  <c r="J292"/>
  <c r="J291"/>
  <c r="J220"/>
  <c r="J206"/>
  <c r="J199"/>
  <c r="J192"/>
  <c r="J185" s="1"/>
  <c r="J191"/>
  <c r="J184" s="1"/>
  <c r="J190"/>
  <c r="J183" s="1"/>
  <c r="J189"/>
  <c r="J182" s="1"/>
  <c r="J188"/>
  <c r="J181" s="1"/>
  <c r="J187"/>
  <c r="J186"/>
  <c r="J179" s="1"/>
  <c r="J180"/>
  <c r="J115"/>
  <c r="J101"/>
  <c r="J94"/>
  <c r="J87"/>
  <c r="J80"/>
  <c r="J73"/>
  <c r="J72"/>
  <c r="J71"/>
  <c r="J70"/>
  <c r="J68"/>
  <c r="J67"/>
  <c r="J66"/>
  <c r="J38"/>
  <c r="J31"/>
  <c r="J30"/>
  <c r="J23" s="1"/>
  <c r="J29"/>
  <c r="J22" s="1"/>
  <c r="J28"/>
  <c r="J21" s="1"/>
  <c r="J27"/>
  <c r="J20" s="1"/>
  <c r="J26"/>
  <c r="J25"/>
  <c r="J18" s="1"/>
  <c r="I864"/>
  <c r="I384"/>
  <c r="I381" s="1"/>
  <c r="I374"/>
  <c r="I359"/>
  <c r="I357"/>
  <c r="I354"/>
  <c r="I367"/>
  <c r="I360"/>
  <c r="I358"/>
  <c r="I356"/>
  <c r="I355"/>
  <c r="I339"/>
  <c r="I332"/>
  <c r="I325"/>
  <c r="I324"/>
  <c r="I323"/>
  <c r="I322"/>
  <c r="I321"/>
  <c r="I320"/>
  <c r="I319"/>
  <c r="I311"/>
  <c r="I290" s="1"/>
  <c r="I296"/>
  <c r="I295"/>
  <c r="I294"/>
  <c r="I293"/>
  <c r="I292"/>
  <c r="I291"/>
  <c r="I220"/>
  <c r="I206"/>
  <c r="I199"/>
  <c r="I192"/>
  <c r="I185" s="1"/>
  <c r="I191"/>
  <c r="I184" s="1"/>
  <c r="I190"/>
  <c r="I183" s="1"/>
  <c r="I189"/>
  <c r="I182" s="1"/>
  <c r="I188"/>
  <c r="I181" s="1"/>
  <c r="I187"/>
  <c r="I180" s="1"/>
  <c r="I186"/>
  <c r="I179" s="1"/>
  <c r="I115"/>
  <c r="I101"/>
  <c r="I94"/>
  <c r="I87"/>
  <c r="I80"/>
  <c r="I73"/>
  <c r="I72"/>
  <c r="I71"/>
  <c r="I70"/>
  <c r="I68"/>
  <c r="I67"/>
  <c r="I66"/>
  <c r="I38"/>
  <c r="I31"/>
  <c r="I30"/>
  <c r="I23" s="1"/>
  <c r="I29"/>
  <c r="I22" s="1"/>
  <c r="I28"/>
  <c r="I21" s="1"/>
  <c r="I27"/>
  <c r="I20" s="1"/>
  <c r="I26"/>
  <c r="I25"/>
  <c r="H864"/>
  <c r="H384"/>
  <c r="H381" s="1"/>
  <c r="H374"/>
  <c r="H358"/>
  <c r="H357"/>
  <c r="H355"/>
  <c r="H367"/>
  <c r="H360"/>
  <c r="H359"/>
  <c r="H356"/>
  <c r="H354"/>
  <c r="H339"/>
  <c r="H332"/>
  <c r="H325"/>
  <c r="H324"/>
  <c r="H323"/>
  <c r="H322"/>
  <c r="H321"/>
  <c r="H320"/>
  <c r="H319"/>
  <c r="H311"/>
  <c r="H290" s="1"/>
  <c r="H296"/>
  <c r="H295"/>
  <c r="H294"/>
  <c r="H293"/>
  <c r="H292"/>
  <c r="H291"/>
  <c r="H220"/>
  <c r="H206"/>
  <c r="H199"/>
  <c r="H192"/>
  <c r="H185" s="1"/>
  <c r="H191"/>
  <c r="H184" s="1"/>
  <c r="H190"/>
  <c r="H183" s="1"/>
  <c r="H189"/>
  <c r="H182" s="1"/>
  <c r="H188"/>
  <c r="H181" s="1"/>
  <c r="H187"/>
  <c r="H180" s="1"/>
  <c r="H186"/>
  <c r="H179" s="1"/>
  <c r="H115"/>
  <c r="H101"/>
  <c r="H94"/>
  <c r="H87"/>
  <c r="H80"/>
  <c r="H73"/>
  <c r="H72"/>
  <c r="H71"/>
  <c r="H70"/>
  <c r="H68"/>
  <c r="H67"/>
  <c r="H18" s="1"/>
  <c r="H66"/>
  <c r="H38"/>
  <c r="H31"/>
  <c r="H30"/>
  <c r="H23" s="1"/>
  <c r="H29"/>
  <c r="H22" s="1"/>
  <c r="H28"/>
  <c r="H21" s="1"/>
  <c r="H27"/>
  <c r="H20" s="1"/>
  <c r="H26"/>
  <c r="H19" s="1"/>
  <c r="H25"/>
  <c r="H24"/>
  <c r="H17" s="1"/>
  <c r="G864"/>
  <c r="G384"/>
  <c r="G381" s="1"/>
  <c r="G374"/>
  <c r="G358"/>
  <c r="G357"/>
  <c r="G355"/>
  <c r="G367"/>
  <c r="G360"/>
  <c r="G359"/>
  <c r="G356"/>
  <c r="G354"/>
  <c r="G339"/>
  <c r="G332"/>
  <c r="G325"/>
  <c r="G324"/>
  <c r="G323"/>
  <c r="G322"/>
  <c r="G321"/>
  <c r="G320"/>
  <c r="G319"/>
  <c r="G311"/>
  <c r="G290" s="1"/>
  <c r="G296"/>
  <c r="G295"/>
  <c r="G294"/>
  <c r="G293"/>
  <c r="G292"/>
  <c r="G291"/>
  <c r="G220"/>
  <c r="G206"/>
  <c r="G199"/>
  <c r="G192"/>
  <c r="G185" s="1"/>
  <c r="G191"/>
  <c r="G184" s="1"/>
  <c r="G190"/>
  <c r="G183" s="1"/>
  <c r="G189"/>
  <c r="G182" s="1"/>
  <c r="G188"/>
  <c r="G181" s="1"/>
  <c r="G187"/>
  <c r="G180" s="1"/>
  <c r="G186"/>
  <c r="G179" s="1"/>
  <c r="G115"/>
  <c r="G101"/>
  <c r="G94"/>
  <c r="G87"/>
  <c r="G80"/>
  <c r="G73"/>
  <c r="G72"/>
  <c r="G71"/>
  <c r="G70"/>
  <c r="G68"/>
  <c r="G67"/>
  <c r="G66"/>
  <c r="G38"/>
  <c r="G31"/>
  <c r="G30"/>
  <c r="G23" s="1"/>
  <c r="G29"/>
  <c r="G22" s="1"/>
  <c r="G28"/>
  <c r="G21" s="1"/>
  <c r="G27"/>
  <c r="G20" s="1"/>
  <c r="G26"/>
  <c r="G25"/>
  <c r="G18"/>
  <c r="F864"/>
  <c r="F384"/>
  <c r="F381" s="1"/>
  <c r="F374"/>
  <c r="F359"/>
  <c r="F357"/>
  <c r="F354"/>
  <c r="F367"/>
  <c r="F360"/>
  <c r="F358"/>
  <c r="F356"/>
  <c r="F355"/>
  <c r="F339"/>
  <c r="F332"/>
  <c r="F325"/>
  <c r="F324"/>
  <c r="F323"/>
  <c r="F322"/>
  <c r="F321"/>
  <c r="F320"/>
  <c r="F319"/>
  <c r="F296"/>
  <c r="F295"/>
  <c r="F294"/>
  <c r="F293"/>
  <c r="F292"/>
  <c r="F291"/>
  <c r="F290"/>
  <c r="F220"/>
  <c r="F206"/>
  <c r="F199"/>
  <c r="F192"/>
  <c r="F185" s="1"/>
  <c r="F191"/>
  <c r="F184" s="1"/>
  <c r="F190"/>
  <c r="F183" s="1"/>
  <c r="F189"/>
  <c r="F182" s="1"/>
  <c r="F188"/>
  <c r="F181" s="1"/>
  <c r="F187"/>
  <c r="F180" s="1"/>
  <c r="F186"/>
  <c r="F115"/>
  <c r="F101"/>
  <c r="F94"/>
  <c r="F87"/>
  <c r="F80"/>
  <c r="F73"/>
  <c r="F72"/>
  <c r="F71"/>
  <c r="F70"/>
  <c r="F68"/>
  <c r="F67"/>
  <c r="F66"/>
  <c r="F38"/>
  <c r="F31"/>
  <c r="F30"/>
  <c r="F23" s="1"/>
  <c r="F29"/>
  <c r="F22" s="1"/>
  <c r="F28"/>
  <c r="F21" s="1"/>
  <c r="F27"/>
  <c r="F20" s="1"/>
  <c r="F26"/>
  <c r="F19" s="1"/>
  <c r="F25"/>
  <c r="E864"/>
  <c r="E384"/>
  <c r="E381" s="1"/>
  <c r="E374"/>
  <c r="D374"/>
  <c r="E359"/>
  <c r="D359"/>
  <c r="E357"/>
  <c r="D357"/>
  <c r="E367"/>
  <c r="D367"/>
  <c r="E360"/>
  <c r="D360"/>
  <c r="E358"/>
  <c r="D358"/>
  <c r="E356"/>
  <c r="D356"/>
  <c r="E355"/>
  <c r="D355"/>
  <c r="E354"/>
  <c r="D354"/>
  <c r="E339"/>
  <c r="E332"/>
  <c r="D332"/>
  <c r="E324"/>
  <c r="D324"/>
  <c r="E323"/>
  <c r="D323"/>
  <c r="E322"/>
  <c r="D322"/>
  <c r="E321"/>
  <c r="D321"/>
  <c r="E320"/>
  <c r="D320"/>
  <c r="E319"/>
  <c r="D319"/>
  <c r="E290"/>
  <c r="E296"/>
  <c r="D296"/>
  <c r="E295"/>
  <c r="D295"/>
  <c r="E294"/>
  <c r="D294"/>
  <c r="E293"/>
  <c r="D293"/>
  <c r="E292"/>
  <c r="D292"/>
  <c r="E291"/>
  <c r="D291"/>
  <c r="D290"/>
  <c r="E220"/>
  <c r="E206"/>
  <c r="D206"/>
  <c r="E199"/>
  <c r="E185"/>
  <c r="D192"/>
  <c r="D185" s="1"/>
  <c r="E191"/>
  <c r="E184" s="1"/>
  <c r="D191"/>
  <c r="E190"/>
  <c r="E183" s="1"/>
  <c r="D190"/>
  <c r="E189"/>
  <c r="E182" s="1"/>
  <c r="D189"/>
  <c r="E188"/>
  <c r="E181" s="1"/>
  <c r="E180"/>
  <c r="E179"/>
  <c r="E115"/>
  <c r="D115"/>
  <c r="E101"/>
  <c r="D101"/>
  <c r="E94"/>
  <c r="D94"/>
  <c r="E87"/>
  <c r="D87"/>
  <c r="E80"/>
  <c r="D80"/>
  <c r="E73"/>
  <c r="E72"/>
  <c r="D72"/>
  <c r="E71"/>
  <c r="D71"/>
  <c r="E70"/>
  <c r="D70"/>
  <c r="E68"/>
  <c r="D68"/>
  <c r="E67"/>
  <c r="D67"/>
  <c r="E38"/>
  <c r="D38"/>
  <c r="E31"/>
  <c r="D31"/>
  <c r="E30"/>
  <c r="D30"/>
  <c r="E29"/>
  <c r="D29"/>
  <c r="D22" s="1"/>
  <c r="D14" s="1"/>
  <c r="E28"/>
  <c r="E21" s="1"/>
  <c r="D28"/>
  <c r="E27"/>
  <c r="E20" s="1"/>
  <c r="D27"/>
  <c r="D20" s="1"/>
  <c r="D12" s="1"/>
  <c r="E26"/>
  <c r="D26"/>
  <c r="D19" s="1"/>
  <c r="E25"/>
  <c r="E18" s="1"/>
  <c r="D25"/>
  <c r="E23"/>
  <c r="E19"/>
  <c r="D11" l="1"/>
  <c r="D21"/>
  <c r="D23"/>
  <c r="J10"/>
  <c r="K178"/>
  <c r="E22"/>
  <c r="G14"/>
  <c r="I19"/>
  <c r="G19"/>
  <c r="G11" s="1"/>
  <c r="I14"/>
  <c r="J318"/>
  <c r="G318"/>
  <c r="G12"/>
  <c r="E178"/>
  <c r="G10"/>
  <c r="G24"/>
  <c r="G17" s="1"/>
  <c r="D18"/>
  <c r="D10" s="1"/>
  <c r="F13"/>
  <c r="H12"/>
  <c r="I15"/>
  <c r="I18"/>
  <c r="I10" s="1"/>
  <c r="I318"/>
  <c r="J353"/>
  <c r="F15"/>
  <c r="F18"/>
  <c r="F14"/>
  <c r="F318"/>
  <c r="G15"/>
  <c r="G178"/>
  <c r="I353"/>
  <c r="J19"/>
  <c r="J11" s="1"/>
  <c r="J178"/>
  <c r="E24"/>
  <c r="E17" s="1"/>
  <c r="I11"/>
  <c r="E353"/>
  <c r="F353"/>
  <c r="H11"/>
  <c r="H15"/>
  <c r="J14"/>
  <c r="K15"/>
  <c r="D24"/>
  <c r="D17" s="1"/>
  <c r="D353"/>
  <c r="H178"/>
  <c r="H10"/>
  <c r="H14"/>
  <c r="I13"/>
  <c r="F12"/>
  <c r="F24"/>
  <c r="F17" s="1"/>
  <c r="F178"/>
  <c r="G13"/>
  <c r="H318"/>
  <c r="I12"/>
  <c r="I24"/>
  <c r="I17" s="1"/>
  <c r="I9" s="1"/>
  <c r="I178"/>
  <c r="K353"/>
  <c r="F179"/>
  <c r="J15"/>
  <c r="J13"/>
  <c r="K10"/>
  <c r="K14"/>
  <c r="E13"/>
  <c r="E14"/>
  <c r="G353"/>
  <c r="H353"/>
  <c r="J12"/>
  <c r="J24"/>
  <c r="J17" s="1"/>
  <c r="K12"/>
  <c r="K318"/>
  <c r="E11"/>
  <c r="E318"/>
  <c r="F11"/>
  <c r="E12"/>
  <c r="E10"/>
  <c r="D318"/>
  <c r="K13"/>
  <c r="H13"/>
  <c r="E15"/>
  <c r="D13"/>
  <c r="D15"/>
  <c r="H9" l="1"/>
  <c r="F10"/>
  <c r="J9"/>
  <c r="K9"/>
  <c r="G9"/>
  <c r="F9"/>
  <c r="E9"/>
  <c r="D9"/>
  <c r="L59" i="45"/>
  <c r="L54"/>
  <c r="L50"/>
  <c r="L35"/>
  <c r="L12"/>
  <c r="L11" s="1"/>
  <c r="K59"/>
  <c r="K54"/>
  <c r="K50"/>
  <c r="K35"/>
  <c r="K12"/>
  <c r="K11" s="1"/>
  <c r="J59"/>
  <c r="J54"/>
  <c r="J50"/>
  <c r="J35"/>
  <c r="J12"/>
  <c r="J11" s="1"/>
  <c r="I59"/>
  <c r="I54"/>
  <c r="I50"/>
  <c r="I35"/>
  <c r="I12"/>
  <c r="I11" s="1"/>
  <c r="H59"/>
  <c r="H54"/>
  <c r="H50"/>
  <c r="H35"/>
  <c r="H12"/>
  <c r="H11" s="1"/>
  <c r="G59"/>
  <c r="G54"/>
  <c r="G35"/>
  <c r="G12"/>
  <c r="G11" s="1"/>
  <c r="F59"/>
  <c r="E59"/>
  <c r="F54"/>
  <c r="E54"/>
  <c r="F35"/>
  <c r="F34" s="1"/>
  <c r="F12"/>
  <c r="F11" s="1"/>
  <c r="E12"/>
  <c r="E11" s="1"/>
  <c r="F9" l="1"/>
  <c r="E9"/>
  <c r="L9"/>
  <c r="K9"/>
  <c r="J9"/>
  <c r="I9"/>
  <c r="H9"/>
  <c r="G9"/>
</calcChain>
</file>

<file path=xl/sharedStrings.xml><?xml version="1.0" encoding="utf-8"?>
<sst xmlns="http://schemas.openxmlformats.org/spreadsheetml/2006/main" count="2705" uniqueCount="593">
  <si>
    <t>в том числе:</t>
  </si>
  <si>
    <t>№ п/п</t>
  </si>
  <si>
    <t>1</t>
  </si>
  <si>
    <t>Наименование показателя (индикатора)</t>
  </si>
  <si>
    <t>Ед. измерения</t>
  </si>
  <si>
    <t>Значения показателя (индикатора) по годам реализации государственной программы</t>
  </si>
  <si>
    <t>Статус</t>
  </si>
  <si>
    <t>областной бюджет</t>
  </si>
  <si>
    <t>местный бюджет</t>
  </si>
  <si>
    <t>юридические лица</t>
  </si>
  <si>
    <t>всего, в том числе:</t>
  </si>
  <si>
    <t>Источники ресурсного обеспечения</t>
  </si>
  <si>
    <t xml:space="preserve">федеральный бюджет </t>
  </si>
  <si>
    <t>физические лица</t>
  </si>
  <si>
    <t>ПОДПРОГРАММА 1</t>
  </si>
  <si>
    <t>ПОДПРОГРАММА 2</t>
  </si>
  <si>
    <t>1.1</t>
  </si>
  <si>
    <t xml:space="preserve">Наименование муниципальной программы, подпрограммы, основного мероприятия </t>
  </si>
  <si>
    <t>МУНИЦИПАЛЬНАЯ ПРОГРАММА</t>
  </si>
  <si>
    <t>Мероприятие 1.1.1</t>
  </si>
  <si>
    <t>Мероприятие 2.1.1</t>
  </si>
  <si>
    <t>Расходы местного бюджета по годам реализации муниципальной программы, тыс. руб.</t>
  </si>
  <si>
    <t>Наименование ответственного исполнителя, исполнителя - главного распорядителя средств местного бюджета (далее - ГРБС)</t>
  </si>
  <si>
    <t>Приложение 3</t>
  </si>
  <si>
    <t>Срок</t>
  </si>
  <si>
    <t xml:space="preserve">Ожидаемый непосредственный результат (краткое описание) от реализации подпрограммы, основного мероприятия, мероприятия в очередном финансовом году </t>
  </si>
  <si>
    <t xml:space="preserve">начала реализации
мероприятия в очередном финансовом году </t>
  </si>
  <si>
    <t xml:space="preserve">окончания реализации
мероприятия
в очередном финансовом году  </t>
  </si>
  <si>
    <t>Основное 
мероприятие 1.1</t>
  </si>
  <si>
    <t>Мероприятие 1.1.2</t>
  </si>
  <si>
    <t>Основное 
мероприятие 2.1</t>
  </si>
  <si>
    <t>Обеспечение реализации муниципальной программы</t>
  </si>
  <si>
    <t>Наименование  подпрограммы,  основного мероприятия, мероприятия</t>
  </si>
  <si>
    <t xml:space="preserve">КБК 
(местный
бюджет)
</t>
  </si>
  <si>
    <t>Обеспечение реализации    муниципальной программы</t>
  </si>
  <si>
    <t>2</t>
  </si>
  <si>
    <t>Основное 
мероприятие 1.2</t>
  </si>
  <si>
    <t>Оценка расходов по годам реализации муниципальной программы, тыс. руб.</t>
  </si>
  <si>
    <t xml:space="preserve">Расходы местного бюджета на реализацию муниципальной программы Бутурлиновского муниципального района Воронежской области _____________________________________________________________________                                 </t>
  </si>
  <si>
    <t>Исполнитель мероприятия (структурное подразделение  администрации района, иной главный распорядитель средств местного бюджета), Ф.И.О., должность исполнителя)</t>
  </si>
  <si>
    <t>Расходы, предусмотренные решением Совета народных депутатов Бутурлиновского муниципального района  о местном бюджете, на год</t>
  </si>
  <si>
    <t>3</t>
  </si>
  <si>
    <t>4</t>
  </si>
  <si>
    <t>5</t>
  </si>
  <si>
    <t xml:space="preserve">Темп роста промышленного производства в сопоставимых ценах </t>
  </si>
  <si>
    <t xml:space="preserve">Темп роста валовой продукции сельского хозяйства </t>
  </si>
  <si>
    <t xml:space="preserve">Темп роста оборота малых и средних предприятий </t>
  </si>
  <si>
    <t>Объем инвестиций в основной капитал (за исключением бюджетных средств)</t>
  </si>
  <si>
    <t>Доля сельского населения отдаленных и малонаселенных пунктов Бутурлиновского района, обеспеченного услугами торговли в общей численности жителей указанных населенных пунктов</t>
  </si>
  <si>
    <t>%</t>
  </si>
  <si>
    <t>млн. рублей</t>
  </si>
  <si>
    <t>1.2</t>
  </si>
  <si>
    <t>1.3</t>
  </si>
  <si>
    <t>Количество субъектов малого и среднего предпринимательства в расчете на 10 тыс. человек населения Бутурлиновского муниципального района Воронежской области</t>
  </si>
  <si>
    <t>единиц</t>
  </si>
  <si>
    <t>2.1.</t>
  </si>
  <si>
    <t>Количество молодых семей, улучшивших жилищные условия с помощью государственной и муниципальной поддержки</t>
  </si>
  <si>
    <t>семей</t>
  </si>
  <si>
    <t>2.2</t>
  </si>
  <si>
    <t>Количество справочно-информационных материалов по вопросам защиты прав потребителей, размещенных в информационных ресурсах.</t>
  </si>
  <si>
    <t>10</t>
  </si>
  <si>
    <t>12</t>
  </si>
  <si>
    <t>ПОДПРОГРАММА 1 "Развитие экономики, поддержка малого и среднего предпринимательства и управление муниципальным имуществом"</t>
  </si>
  <si>
    <t>ПОДПРОГРАММА 2 "Социальная поддержка граждан, защита населения от чрезвычайных ситуаций, охрана окружающей среды"</t>
  </si>
  <si>
    <t>ПОДПРОГРАММА 3 "Строительство (реконструкция) объектов муниципальной собственности, содействие развитию социальной и инженернной инфраструктуры района"</t>
  </si>
  <si>
    <t>3.1.</t>
  </si>
  <si>
    <t>Количество введенных в эксплуатацию объектов капитального строительства</t>
  </si>
  <si>
    <t>3.2.</t>
  </si>
  <si>
    <t>Удельный вес реализованных инвестиционных программ (проектов) развития социальной и инженерной инфраструктуры муниципального значения, от общего количества инвестиционных программ, прошедших конкурсный отбор на получение субсидий из областного бюджета, перечень которых утвержден постановлением правительства Воронежской области и срок реализации которых завершается в отчетном периоде – 100 %.</t>
  </si>
  <si>
    <t>ПОДПРОГРАММА 4 «Обеспечение реализации муниципальной программы»</t>
  </si>
  <si>
    <t>4.1.</t>
  </si>
  <si>
    <t>Доля неэффективных расходов бюджета Бутурлиновского муниципального района</t>
  </si>
  <si>
    <t>4.2.</t>
  </si>
  <si>
    <t>Уровень удовлетворенности населения деятельностью  органов местного самоуправления Бутурлиновского муниципального района</t>
  </si>
  <si>
    <t>0</t>
  </si>
  <si>
    <t>2023
(первый год реализации)</t>
  </si>
  <si>
    <t>2024
(второй год реализации)</t>
  </si>
  <si>
    <t>2025
(третий год реализации)</t>
  </si>
  <si>
    <t>2026
(четвертый год реализации)</t>
  </si>
  <si>
    <t>2027
(пятый год реализации)</t>
  </si>
  <si>
    <t>2028
(шестой год реализации)</t>
  </si>
  <si>
    <t>2029
(седьмой год реализации)</t>
  </si>
  <si>
    <t>2030
(восьмой год реализации)</t>
  </si>
  <si>
    <t>Развитие  Бутурлиновского муниципального района Воронежской области</t>
  </si>
  <si>
    <t>администрация Бутурлиновского муниципального района</t>
  </si>
  <si>
    <t>Развитие  экономики, поддержка малого и среднего предпринимательства и управление муниципальным имуществом</t>
  </si>
  <si>
    <t xml:space="preserve"> Финансовая поддержка малого и среднего предпринимательства, в том числе поддержка за счет средств УСН, по нормативу 10%</t>
  </si>
  <si>
    <t>Предоставление субсидий субъектам малого и среднего предпринимательства на компенсацию части затрат по уплате  первого взноса (аванса) по договору (договорам) лизинга, заключенному с российской лизинговой организацией в целях создания и (или) развития либо модернизации производства товаров (работ, услуг)</t>
  </si>
  <si>
    <t>Предоставление субсидий 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</t>
  </si>
  <si>
    <t>Выдача разрешений на установку рекламных конструкций</t>
  </si>
  <si>
    <t xml:space="preserve"> 
мероприятие 1.2.1</t>
  </si>
  <si>
    <t>Независимая оценка права заключения договора на установку и эксплуатацию рекламной конструкции</t>
  </si>
  <si>
    <t xml:space="preserve"> 
мероприятие 1.2.2</t>
  </si>
  <si>
    <t>Отправление информации путем направления заказных писем с уведомлением посредством почтовой связи</t>
  </si>
  <si>
    <t>Основное 
мероприятие 1. 3</t>
  </si>
  <si>
    <t xml:space="preserve">Регистрация права собственности Бутурлиновского муниципального района на объекты  недвижимости и земельные участки и реализация процедур предоставления земельных участков и муниципального имущества различным категориям граждан и юридическим лицам на различных правах
</t>
  </si>
  <si>
    <t xml:space="preserve"> 
мероприятие 1.3.1.</t>
  </si>
  <si>
    <t>Изготовление актов выбора, межевых планов,  земельных участков, подготовка технических планов объектов муниципального имущества, получение справок об отсутствии строений на земельном участке</t>
  </si>
  <si>
    <t xml:space="preserve">
мероприятие 1.3.2</t>
  </si>
  <si>
    <t>Получение заключений о пригодности к дальнейшей эксплуатации зданий, сооружений</t>
  </si>
  <si>
    <t xml:space="preserve">
мероприятие 1.3.3</t>
  </si>
  <si>
    <t>Независимая оценка права предоставления земельных участков и муниципального имущества</t>
  </si>
  <si>
    <t xml:space="preserve">
мероприятие 1.3.4</t>
  </si>
  <si>
    <t>Содержание имущества, находящегося в собственности муниципального района</t>
  </si>
  <si>
    <t xml:space="preserve">
мероприятие 1.3.5</t>
  </si>
  <si>
    <t>Основное 
мероприятие 1.4</t>
  </si>
  <si>
    <t>Обеспечение торговым обслуживанием сельского населения Бутурлиновского района, проживающего в отдаленных и малонаселенных пунктах</t>
  </si>
  <si>
    <t>Основное 
мероприятие 1.5</t>
  </si>
  <si>
    <t>Основное 
мероприятие 1.6</t>
  </si>
  <si>
    <t>Обеспечение эксплуатации системы видеонаблюдения «Безопасный город»</t>
  </si>
  <si>
    <t>Основное 
мероприятие 1.7</t>
  </si>
  <si>
    <t>Инвестиционные предложения для реализации на территории Бутурлиновского муниципального района</t>
  </si>
  <si>
    <t>Основное 
мероприятие 1.8</t>
  </si>
  <si>
    <t>Информационная и консультационная поддержка субъектов малого и среднего предпринимательства. Развитие микрокредитования через АНО «Бутурлиновский ЦПП»</t>
  </si>
  <si>
    <t>Основное 
мероприятие 1.9</t>
  </si>
  <si>
    <t>Имущественная поддержка субъектов малого и среднего предпринимательства</t>
  </si>
  <si>
    <t xml:space="preserve">
мероприятие 1.9.1</t>
  </si>
  <si>
    <t xml:space="preserve">
мероприятие 1.9.2</t>
  </si>
  <si>
    <t>Основное 
мероприятие 1.10</t>
  </si>
  <si>
    <t>Проведение всероссийской переписи населения</t>
  </si>
  <si>
    <t>Основное 
мероприятие 1.11</t>
  </si>
  <si>
    <t>«Социальная поддержка граждан, защита населения от чрезвычайных ситуаций, охрана окружающей среды»</t>
  </si>
  <si>
    <t>Создание условий для обеспечения доступным и комфортным жильем населения Бутурлиновского муниципального  района</t>
  </si>
  <si>
    <t>мероприятие 2.1.1</t>
  </si>
  <si>
    <t>Обеспечение жильем молодых семей</t>
  </si>
  <si>
    <t>Основное
мероприятие 2.2</t>
  </si>
  <si>
    <t>Выплата ежемесячной пенсии за выслугу лет муниципальным служащим</t>
  </si>
  <si>
    <t>Основное
мероприятие 2.3</t>
  </si>
  <si>
    <t xml:space="preserve"> Социальное обеспечение и иные выплаты населению
</t>
  </si>
  <si>
    <t>Основное 
мероприятие 2.4</t>
  </si>
  <si>
    <t>Обеспечение мероприятий по защите населения и территории от  чрезвычайных ситуаций природного и техногенного характера, гражданская оборона</t>
  </si>
  <si>
    <t>Основное 
мероприятие 2.5</t>
  </si>
  <si>
    <t>Природоохранные мероприятия</t>
  </si>
  <si>
    <t>Основное 
мероприятие 2.6</t>
  </si>
  <si>
    <t>Повышение безопасности дорожного движения на автомобильных дорогах общего пользования муниципального значения</t>
  </si>
  <si>
    <t>Основное 
мероприятие 2.7</t>
  </si>
  <si>
    <t>Организация отдыха и оздоровления детей и молодежи</t>
  </si>
  <si>
    <t>Основное 
мероприятие 2.8</t>
  </si>
  <si>
    <t>Реализация мер по противодействию коррупции на муниципальной службе</t>
  </si>
  <si>
    <t>Основное 
мероприятие 2.9</t>
  </si>
  <si>
    <t>Подготовка и повышение квалификации  муниципальных служащих</t>
  </si>
  <si>
    <t>Основное 
мероприятие 2.10</t>
  </si>
  <si>
    <t>Защита прав потребителей</t>
  </si>
  <si>
    <t xml:space="preserve">
мероприятие 2.10.1</t>
  </si>
  <si>
    <t>Организация и проведение конференций, «круглых столов», совещаний, конкурсов профессионального мастерства, семинаров по вопросам защиты прав потребителей для руководителей и специалистов хозяйствующих субъектов, осуществляющих деятельность в сфере торговли, а так же населения</t>
  </si>
  <si>
    <t xml:space="preserve">
мероприятие 2.10.2</t>
  </si>
  <si>
    <t>Разработка и издание для потребителей информационно-справочных, печатных материалов по вопросам защиты прав потребителей в сфере торговли</t>
  </si>
  <si>
    <t>Основное мероприятие 2.11</t>
  </si>
  <si>
    <t>Меры социальной поддержки и социальной помощи медицинским и фармацевтическим работникам медицинских организаций, расположенных на территории Бутурлиновского муниципального района</t>
  </si>
  <si>
    <t>Основное мероприятие 2.12</t>
  </si>
  <si>
    <t>ПОДПРОГРАММА 3</t>
  </si>
  <si>
    <t>Строительство (реконструкция) объектов муниципальной собственности, содействие развитию социальной и инженерной инфраструктуры района</t>
  </si>
  <si>
    <t>Основное 
мероприятие 3.1</t>
  </si>
  <si>
    <t>Строительство (реконструкция) объектов  муниципальной собственности</t>
  </si>
  <si>
    <t>Основное 
мероприятие 3.2</t>
  </si>
  <si>
    <t xml:space="preserve"> Содействие развитию социальной и инженерной инфраструктуры района</t>
  </si>
  <si>
    <t>Основное 
мероприятие 3.3</t>
  </si>
  <si>
    <t>Закупка автотранспортных средств и коммунальной техники</t>
  </si>
  <si>
    <t xml:space="preserve">ПОДПРОГРАММА 4
</t>
  </si>
  <si>
    <t>Основное 
мероприятие 4.1</t>
  </si>
  <si>
    <t>Финансовое обеспечение деятельности органов местного самоуправления</t>
  </si>
  <si>
    <t xml:space="preserve">Основное 
мероприятие 4.2 </t>
  </si>
  <si>
    <t>Финансовое обеспечение функций по переданным полномочиям</t>
  </si>
  <si>
    <t>Основное 
мероприятие 4.3</t>
  </si>
  <si>
    <t xml:space="preserve"> Финансовое обеспечение деятельности МКУ «Служба  хозяйственно-технического обеспечения»</t>
  </si>
  <si>
    <t>Основное 
мероприятие W0</t>
  </si>
  <si>
    <t>Средства на обеспечение содействия  комиссиям в осуществлении информирования граждан о подготовке и проведении общероссийского голосования</t>
  </si>
  <si>
    <t xml:space="preserve">ПОДПРОГРАММА 5
</t>
  </si>
  <si>
    <t>Дорожное хозяйство Бутурлиновского муниципального района</t>
  </si>
  <si>
    <t xml:space="preserve">Основное 
мероприятие 5. 1 </t>
  </si>
  <si>
    <t>Ремонт и содержание автомобильных дорог</t>
  </si>
  <si>
    <t>Основное 
мероприятие 5. 2</t>
  </si>
  <si>
    <t>Строительство сети автомобильных дорог общего пользования и искусственных сооружений на них</t>
  </si>
  <si>
    <t>Основное 
мероприятие 5. 3</t>
  </si>
  <si>
    <t>Передача полномочий сельским поселениям на осуществление дорожной деятельности</t>
  </si>
  <si>
    <t xml:space="preserve">ПОДПРОГРАММА 6
</t>
  </si>
  <si>
    <t xml:space="preserve">Обеспечение общественного порядка 
и противодействие преступности  
на территории Бутурлиновского 
муниципального района 
</t>
  </si>
  <si>
    <t xml:space="preserve">Основное 
мероприятие 6. 1 </t>
  </si>
  <si>
    <t>Организационные мероприятия</t>
  </si>
  <si>
    <t>Мероприятие 6.1.1</t>
  </si>
  <si>
    <t>Рассмотрение вопросов профилактики правонарушений на заседаниях районных межведомственных комиссий</t>
  </si>
  <si>
    <t>Мероприятие 6.1.2</t>
  </si>
  <si>
    <t>Систематическое изучение состояния общественного порядка, профилактики правонарушений и формирования правосознания граждан</t>
  </si>
  <si>
    <t>Мероприятие 6.1.3</t>
  </si>
  <si>
    <t>Проведение координационных совещаний с главами поселений, председателями общественных ИДН, органами и учреждениями системы профилактики по вопросу профилактики безнадзорности,  правонарушений и преступлений несовершеннолетних.</t>
  </si>
  <si>
    <t>Мероприятие 6.1.4</t>
  </si>
  <si>
    <t>Проведение районных семинаров-совещаний с руководителями образовательных  организаций, заместителями директоров по воспитательной работе по вопросу профилактики безнадзорности,  правонарушений и преступлений несовершеннолетних.</t>
  </si>
  <si>
    <t>Мероприятие 6.1.5</t>
  </si>
  <si>
    <t>Мониторинг   состояния   детской   и   подростковой   преступности, алкоголизма, наркомании среди несовершеннолетних в районе.</t>
  </si>
  <si>
    <t>Мероприятие 6.1.6</t>
  </si>
  <si>
    <t>Проведение мониторинга  наркоситуации  в районе</t>
  </si>
  <si>
    <t>Мероприятие 6.1.7</t>
  </si>
  <si>
    <r>
      <t>Организация проведения медико-</t>
    </r>
    <r>
      <rPr>
        <sz val="12"/>
        <color indexed="63"/>
        <rFont val="Times New Roman"/>
        <family val="1"/>
        <charset val="204"/>
      </rPr>
      <t>социологического</t>
    </r>
    <r>
      <rPr>
        <sz val="12"/>
        <rFont val="Times New Roman"/>
        <family val="1"/>
        <charset val="204"/>
      </rPr>
      <t xml:space="preserve"> обследования обучающихся  в образовательных организациях, с целью выявления общего состояния здоровья, выявления лиц, склонных к употреблению ПАВ.</t>
    </r>
  </si>
  <si>
    <t>Мероприятие 6.1.8</t>
  </si>
  <si>
    <t>Организация проведения социально-психологического тестирования обучающихся общеобразовательных организаций Бутурлиновского муниципального района, направленного на раннее немедицинское потребление наркотических средств и психотропных веществ.</t>
  </si>
  <si>
    <t>Мероприятие 6.1.9</t>
  </si>
  <si>
    <t>Совершенствование   воспитательно-профилактической   работы   с   подростками «группы  риска»,  особенно склонных к суицидальному поведению, организация  постоянного  контроля  за  их  поведением  для принятия оперативных и действенных мер воздействия.</t>
  </si>
  <si>
    <t>Основное 
мероприятие 6. 2</t>
  </si>
  <si>
    <t>Профилактика правонарушений среди несовершеннолетних и молодежи</t>
  </si>
  <si>
    <t>Мероприятие 6.2.1.</t>
  </si>
  <si>
    <t>Организация и проведение межведомственной профилактической операции "Каникулы", направленной на предупреждение безнадзорности и правонарушений несовершеннолетних</t>
  </si>
  <si>
    <t>Мероприятие 6.2.2.</t>
  </si>
  <si>
    <t>Организация и проведение межведомственных профилактических рейдов: «Подросток», «Семья» и т.д.</t>
  </si>
  <si>
    <t>Мероприятие 6.2.3.</t>
  </si>
  <si>
    <t>Выявление и постановка на учет семей с детьми, находящихся в социально опасном положении.</t>
  </si>
  <si>
    <t>Мероприятие 6.2.4.</t>
  </si>
  <si>
    <t>Проведение «круглых» столов, правовых вечеров, встреч, бесед с учащимися образовательных организаций района.</t>
  </si>
  <si>
    <t>Мероприятие 6.2.5.</t>
  </si>
  <si>
    <t>Проведение в образовательных организациях декад правовых знаний с участием сотрудников правоохранительных органов.</t>
  </si>
  <si>
    <t>Мероприятие 6.2.6.</t>
  </si>
  <si>
    <t>Обеспечение принятия индивидуальных профилактических мер к каждому несовершеннолетнему, состоящему на профилактическом учете</t>
  </si>
  <si>
    <t>Мероприятие 6.2.7.</t>
  </si>
  <si>
    <t>Организация и проведение комплексных мероприятий  правоохранительной направленности</t>
  </si>
  <si>
    <t>Мероприятие 6.2.8.</t>
  </si>
  <si>
    <t>Организация и проведение комплексных оздоровительных, физкультурно-спортивных и агитационно-пропагандистских мероприятий (соревнований, спартакиад, спортивных праздников, фестивалей, вечеров, слетов, экскурсий и т.д.) с  наибольшим вовлечением в них несовершеннолетних и молодежи «группы риска»</t>
  </si>
  <si>
    <t>Мероприятие 6.2.9.</t>
  </si>
  <si>
    <t>Организация отдыха и оздоровления детей и подростков из семей социального риска, малообеспеченных семей в ДОЛах Воронежской области</t>
  </si>
  <si>
    <t>Мероприятие 6.2.10.</t>
  </si>
  <si>
    <t>Организация временного трудоустройства несовершеннолетних от 14 до 18 лет через центр трудовой адаптации подростков в свободное от занятий время</t>
  </si>
  <si>
    <t>Мероприятие 6.2.11.</t>
  </si>
  <si>
    <t>Проведение работы по квотированию рабочих мест для выпускников, детейсирот, детей, оставшихся без попечения родителей, несовершеннолетних, освободившихся из специализированных учреждений закрытого типа.</t>
  </si>
  <si>
    <t>Основное 
мероприятие 6. 3</t>
  </si>
  <si>
    <t xml:space="preserve">Профилактика правонарушений и преступлений, связанных с незаконным оборотом наркотиков,
предупреждение пьянства и алкоголизма в молодежной среде
</t>
  </si>
  <si>
    <t>Мероприятие 6.3.1.</t>
  </si>
  <si>
    <t>Разработка и осуществление комплексных мер по выявлению и перекрытию каналов распространения наркотиков, путей и способов их перевозки, доставки в район.</t>
  </si>
  <si>
    <t>Мероприятие 6.3.2.</t>
  </si>
  <si>
    <t>Проведение комплексных профилактических операций  «Мак», «Конопля», «Канал» и др. в целях уничтожения и пресечения поступления в незаконный оборот наркотических средств растительного происхождения.</t>
  </si>
  <si>
    <t>Мероприятие 6.3.3.</t>
  </si>
  <si>
    <t>Организация и проведение совместных мероприятий по выявлению и уничтожению дикорастущих и незаконных посевов  наркотикосодержащих культур на территории района</t>
  </si>
  <si>
    <t>Мероприятие 6.3.4.</t>
  </si>
  <si>
    <t>Осуществление отработки мест с массовым пребыванием граждан с целью выявления  и пресечения правонарушений и преступлений, связанных с незаконным оборотом наркотиков, алкогольной продукции, в том числе фактов продажи алкогольной продукции несовершеннолетним.</t>
  </si>
  <si>
    <t>Мероприятие 6.3.5.</t>
  </si>
  <si>
    <t>Организация и проведение комплексных 
оздоровительных, агитационно-пропагандистских мероприятий( праздников, фестивалей, вечеров, экскурсий) с наибольшим вовлечением в них несовершеннолетних и молодежи «группы риска»</t>
  </si>
  <si>
    <t>Мероприятие 6.3.6.</t>
  </si>
  <si>
    <t>Организация и проведение комплексных антинаркотических мероприятий</t>
  </si>
  <si>
    <t>Мероприятие 6.3.7.</t>
  </si>
  <si>
    <t>Проведение разнообразных по форме воспитательных мероприятий в  системе образования по профилактике злоупотребления ПАВ и формированию здорового образа жизни.</t>
  </si>
  <si>
    <t>Мероприятие 6.3.8.</t>
  </si>
  <si>
    <t>Организация и проведение  соревнований по различным видам спорта</t>
  </si>
  <si>
    <t>Мероприятие 6.3.9.</t>
  </si>
  <si>
    <t>Организация и проведение индивидуально-профилактической работы с несовершеннолетними и молодежью  «группы риска», направленной на формирование здорового образа жизни</t>
  </si>
  <si>
    <t>Мероприятие 6.3.10.</t>
  </si>
  <si>
    <t>Проведение молодежных антинаркотических акций:
- «Молодежь за здоровый образ жизни!»;
- «Я выбираю жизнь!»;
- «Молодежь против алкоголя, наркотиков и табачного дыма»</t>
  </si>
  <si>
    <t>Мероприятие 6.3.11.</t>
  </si>
  <si>
    <t>Пропаганда здорового образа жизни, освещение проблем, связанных с наркоманией и алкоголизмом и путей их решения через СМИ.</t>
  </si>
  <si>
    <t>Основное 
мероприятие 6. 4</t>
  </si>
  <si>
    <t>Профилактика правонарушений  связанных с экстремизмом и терроризмом.</t>
  </si>
  <si>
    <t>Мероприятие 6.4.1.</t>
  </si>
  <si>
    <t>Освещение в  средствах массовой информации вопросов противодействия экстремизму, терроризму, а также разъяснению требований законодательства, предусматривающих ответственность за правонарушения экстремистской направленности</t>
  </si>
  <si>
    <t>Мероприятие 6.4.2.</t>
  </si>
  <si>
    <t>Проведение информационных компаний по профилактике терроризма, экстремизма, ксенофобии, пропаганде этнокультурной толерантности в молодежной среде</t>
  </si>
  <si>
    <t>Мероприятие 6.4.3.</t>
  </si>
  <si>
    <t xml:space="preserve">Организация   информирования
населения  о  действиях  при
угрозе         возникновения тер-рористических   актов   в местах массового  пребывания людей,  в   том   числе   на транспорте.                 
</t>
  </si>
  <si>
    <t>Мероприятие 6.4.4.</t>
  </si>
  <si>
    <t>Разработка и внедрение в практическую деятельность системы межведомственного взаимодействия  на местном уровне, регулирующую осуществление комплексной профилактической работы с лицами, входящими в состав неформальных молодежных группировок</t>
  </si>
  <si>
    <t>Мероприятие 6.4.5.</t>
  </si>
  <si>
    <t>Проведение комплексных обследований объектов повышенной опасности и жизнеобеспечения на предмет состояния режимно-охранных мер, порядка хранения взрывчатых, радиоактивных, отравляющих веществ, оценки степени оснащенности средствами защиты, определения потребностей в создании и замене запасов средств индивидуальной и коллективной защиты от воздействия аварий техногенного характера и террористических актов с применением химических, биологических и радиационно-опасных веществ</t>
  </si>
  <si>
    <t>Мероприятие 6.4.6.</t>
  </si>
  <si>
    <t>Проведение регулярных тренировочных  занятий в рамках инструкций о действиях  должностных лиц, дежурно-диспетчерских служб и персонала, уязвимых в  террористическом отношении объектов, при возникновении чрезвычайных ситуаций, в т.ч. при угрозе и совершении террористических акций. По результатам тренировок внесение необходимых изменений и дополнений в инструкции</t>
  </si>
  <si>
    <t>Мероприятие 6.4.7.</t>
  </si>
  <si>
    <t>Проведение тренировок по тематике гражданской обороны в образовательных организациях района</t>
  </si>
  <si>
    <t>Мероприятие 6.4.8.</t>
  </si>
  <si>
    <t>Проведение в образовательных учебных заведениях района мероприятий по профилактике «телефонного терроризма». Введение в качестве предупредительной  меры отработки сорванных занятий во внеурочное время</t>
  </si>
  <si>
    <t>Мероприятие 6.4.9.</t>
  </si>
  <si>
    <t>Совершенствование    механизмов      профилактики      и противодействия экстремизму и другим асоциальным проявлениям в подростковой и молодежной среде.</t>
  </si>
  <si>
    <t>Мероприятие 6.4.10.</t>
  </si>
  <si>
    <t xml:space="preserve">Осуществление      комплекса
межведомственных мероприя-тий по   выявлению  экстреми-стки настроенных           членов
политизированных религиоз-ных структур,       неформаль-ных молодежных   объедине-ний,   в целях             пресечения
противоправных     действий,
направленных    на    подрыв
конституционного      строя,
возбуждение    национальной,
расовой     и    религиозной
неприязни, эскалацию  очагов
напряженности,   организацию
массовых беспорядков        
</t>
  </si>
  <si>
    <t>Мероприятие 6.4.11.</t>
  </si>
  <si>
    <t xml:space="preserve">Проведение   разъяснительной
работы   в   образовательных
учреждениях об  уголовной  и
административной  ответствен- ности  за националистические  и   иные экстремистские проявления 
</t>
  </si>
  <si>
    <t>Мероприятие 6.4.12.</t>
  </si>
  <si>
    <t xml:space="preserve">Организация в учебных заведениях города профилактической работы, направленной на недопущение вовлечения детей и подростков в незаконную деятельность религиозных сект и экстремистских организаций Распространение идей межнациональной терпимости, дружбы, добрососедства, взаимного уважения
</t>
  </si>
  <si>
    <t>Мероприятие 6.4.13.</t>
  </si>
  <si>
    <t xml:space="preserve">Организация и проведение комплексных мероприятий, направленных на профилактику экстремизма и развитие толерантности
</t>
  </si>
  <si>
    <t>Мероприятие 6.4.14.</t>
  </si>
  <si>
    <t>Осуществление комплекса мероприятий по выявлению и пресечению изготовления, распространения литературы, аудио и видеоматериалов экстремистского толка, пропагандирующих разжигание национальной расовой и религиозной вражды</t>
  </si>
  <si>
    <t>Мероприятие 6.4.15.</t>
  </si>
  <si>
    <t xml:space="preserve">Организация заседаний «круг-лого стола» «Толерантность как инструмент профилактики экс-тремизма в молодежной среде»  с участием православной церк-ви, образовательных организа-ций, культуры, общественных 
организаций, СМИ, правоохра-нительных органов, прокуратуры.
</t>
  </si>
  <si>
    <t>Мероприятие 6.4.16.</t>
  </si>
  <si>
    <t>Организация и проведение мероприятий, посвященных Дню народного единства, Дню толерантности.</t>
  </si>
  <si>
    <t>Основное 
мероприятие 6. 5</t>
  </si>
  <si>
    <t>Предупреждение и профилактика дорожно-транспортного травматизма.</t>
  </si>
  <si>
    <t>Мероприятие 6.5.1.</t>
  </si>
  <si>
    <t>Организация и проведение мониторинга безопасности дорожного движения на территории района. Определить основные проблемы и методы их решения.</t>
  </si>
  <si>
    <t>Мероприятие 6.5.2.</t>
  </si>
  <si>
    <t>Разработать и распространить среди населения района памятки (листовки) с информацией о предупреждении опасного поведения участников дорожного движения.</t>
  </si>
  <si>
    <t>Мероприятие 6.5.3.</t>
  </si>
  <si>
    <t>Использование возможности СМИ в проведении пропагандистской кампании, направленной на формирование среди участников дорожного движения стереотипов законопослушного поведения.</t>
  </si>
  <si>
    <t>Мероприятие 6.5.4.</t>
  </si>
  <si>
    <t xml:space="preserve">Организация и проведение комплексных мероприятий, направленных на профилактику и предупреждение детского травматизма, безопасность дорожного движения </t>
  </si>
  <si>
    <t>Мероприятие 6.5.5.</t>
  </si>
  <si>
    <t>Профилактическая работа с водителями, допускающими нарушения ПДД.</t>
  </si>
  <si>
    <t>Мероприятие 6.5.6.</t>
  </si>
  <si>
    <t>Организация в образовательных  организациях района работы   юных инспекторов     безопасности дорожного          движения.</t>
  </si>
  <si>
    <t>Мероприятие 6.5.7.</t>
  </si>
  <si>
    <t>Организация         изучения правил дорожного     движения     в профильных     кружках     и детских объединениях  </t>
  </si>
  <si>
    <t>Мероприятие 6.5.8.</t>
  </si>
  <si>
    <t>Обобщение опыта работы образовательных организаций различного вида (школы, детские сады, ДДТ и т.д.) по профилактике детского дорожно-транспортного травматизма, по обучению детей правилам безопасного поведения на улицах и дорогах, воспитанию сознательного и ответственного участника дорожного движения.</t>
  </si>
  <si>
    <t>Мероприятие 6.5.9.</t>
  </si>
  <si>
    <t xml:space="preserve">Реализация         комплекса
мероприятий    в     области
предупреждения     нарушений
правил дорожного движения  и
профилактики        детского
дорожно-транспортного       
травматизма  
</t>
  </si>
  <si>
    <t>Мероприятие 6.5.10.</t>
  </si>
  <si>
    <t>Организация и проведение районных акций по профилактике дорожно-транспортного травматизма: «Внимание, светофор!», «Осторожно, мопед!», «Мы за безопасность на дорогах»  и др.</t>
  </si>
  <si>
    <t>Мероприятие 6.5.11.</t>
  </si>
  <si>
    <t>Организация и проведение конкурса проектов маршрутов безопасного движения «Мой безопасный путь домой»</t>
  </si>
  <si>
    <t>Мероприятие 6.5.12.</t>
  </si>
  <si>
    <t>Организация и проведение на территории района месячника "За безопасность дорожного движения"</t>
  </si>
  <si>
    <t>Мероприятие 6.5.13.</t>
  </si>
  <si>
    <t>Проведение районных соревнований «Школа безопасности»</t>
  </si>
  <si>
    <t>Мероприятие 6.5.14.</t>
  </si>
  <si>
    <t>Оформление уголков безопасности дорожного движения в образовательных организациях, дошкольных организациях, учреждениях дополнительного образования.</t>
  </si>
  <si>
    <t>Мероприятие 6.5.15.</t>
  </si>
  <si>
    <t>Организация книжных выставок и книжных уголков по ПДД в образовательных организациях, дошкольных организациях, учреждениях дополнительного образования и учреждениях культуры.</t>
  </si>
  <si>
    <t>Мероприятие 6.5.16.</t>
  </si>
  <si>
    <t>Проведение просветительской работы с родителями по предупреждению детского дорожно-транспортного травматизма</t>
  </si>
  <si>
    <t>Основное 
мероприятие 6.6</t>
  </si>
  <si>
    <t>Основное 
мероприятие 6.7</t>
  </si>
  <si>
    <t>Организация профилактики преступлений 
и правонарушений в общественных местах</t>
  </si>
  <si>
    <t>Мероприятие 6.7.1.</t>
  </si>
  <si>
    <t>Проведение проверок обеспечения технической укреплен-ности и противопожарной безопасности объектов и учреждений с массовым пребыванием граждан</t>
  </si>
  <si>
    <t>Мероприятие 6.7.2.</t>
  </si>
  <si>
    <t>Оборудование средствами видеонаблюдения территорий прилегающих к торговым объектам, расположенным на территории района.</t>
  </si>
  <si>
    <t>Мероприятие 6.7.3.</t>
  </si>
  <si>
    <t>Организация и проведение рейдовых мероприятий по    выявлению   подпольных клубов игровых  автоматов  и интернет-салонов   </t>
  </si>
  <si>
    <t>Мероприятие 6.7.4.</t>
  </si>
  <si>
    <t>Информирование граждан о способах и средствах правомерной защиты от преступных и иных посягательств путем проведения соответствующей разъяснительной работы в средствах массовой информации.</t>
  </si>
  <si>
    <t>Основное 
мероприятие 6.8</t>
  </si>
  <si>
    <t>Формирование института социальной профилактики  и вовлечение общественности в предупреждение правонарушений</t>
  </si>
  <si>
    <t>Мероприятие 6.8.1.</t>
  </si>
  <si>
    <t>Организация привлечения товариществ
 собственников жилья, домовых комитетов, уличкомов к проведению мероприятий по предупреждению правонарушений в занимаемых жилых помещениях.</t>
  </si>
  <si>
    <t>Основное 
мероприятие 6.9</t>
  </si>
  <si>
    <t>Профилактика нарушений законодательства о гражданстве, предупреждение и пресечение нелегальной миграции</t>
  </si>
  <si>
    <t>Мероприятие 6.9.1.</t>
  </si>
  <si>
    <t xml:space="preserve">Осуществление      комплекса
мер по противодействию неле-гальной миграции, в том числе проверка законности пребыва-ния на территории Российской Федерации и трудовой деятель-ности иностранных граждан, соблюдения ими налогового законодательства РФ.                  
</t>
  </si>
  <si>
    <t>Основное 
мероприятие 6.10</t>
  </si>
  <si>
    <t>Профилактика социальной реабилитации лиц, осужденных без изоляции от общества, 
а также лиц, освободившихся из мест лишения свободы</t>
  </si>
  <si>
    <t>Мероприятие 6.10.1.</t>
  </si>
  <si>
    <t>Проведение работы по социальной адаптации лиц, освободившихся из мест лишения свободы, оказание содействия в оформлении документов, удостоверяющих личность.</t>
  </si>
  <si>
    <t>Мероприятие 6.10.2.</t>
  </si>
  <si>
    <t>Обеспечение занятости граждан, в том числе несовершеннолетних, осужденных к обязательным, исправительным работам, условно-осужденным, а также освободившихся из учреждений уголовно-исполнительной системы, оказание им помощи в трудовом и бытовом устройстве.</t>
  </si>
  <si>
    <t>Мероприятие 6.10.3.</t>
  </si>
  <si>
    <t>Организация профессиональной подготовки, переподготовки, повышения квалификации безработных граждан</t>
  </si>
  <si>
    <t>Мероприятие 6.10.4.</t>
  </si>
  <si>
    <t>Оказание первичной медико-санитарной помощи в амбулаторно-поликлинических, стационарно-поликлинических и больничных учреждениях, скорой медицинской помощи  лицам, страдающим алкогольной, наркотической зависимостью освободившихся из мест лишения свободы.</t>
  </si>
  <si>
    <t>Мероприятие 6.10.5.</t>
  </si>
  <si>
    <t>Проведение совместных рейдовых мероприятий по местам проживания граждан, состоящих на учете в правоохранительных органах.</t>
  </si>
  <si>
    <t>Основное 
мероприятие 6.11</t>
  </si>
  <si>
    <t>Укрепление материально – технического 
обеспечения базы полиции</t>
  </si>
  <si>
    <t>Мероприятие 6.11.1.</t>
  </si>
  <si>
    <t>Обеспечение участковых уполномоченных полиции служебными помещениями</t>
  </si>
  <si>
    <t>Мероприятие 6.11.2.</t>
  </si>
  <si>
    <t>Обеспечение служебных помещений участковых уполномоченных полиции телефонной связью и проведение в них необходимых ремонтных работ</t>
  </si>
  <si>
    <t>Мероприятие 6.11.3.</t>
  </si>
  <si>
    <t>Обеспечение участковых уполномоченных полиции жилыми помещениями</t>
  </si>
  <si>
    <t>Основное 
мероприятие 6.12</t>
  </si>
  <si>
    <t>Информационно-методическое обеспечение 
работы, направленной на профилактику правонарушений</t>
  </si>
  <si>
    <t>Мероприятие 6.12.1.</t>
  </si>
  <si>
    <t>Продолжение работы по формированию банка данных о несовершеннолетних, не посещающих или систематически пропускающих занятия без уважительной причины в образовательных организациях района</t>
  </si>
  <si>
    <t>Мероприятие 6.12.2.</t>
  </si>
  <si>
    <t>Продолжение формирования районного банка данных семей и детей, находящихся в социально опасном положении</t>
  </si>
  <si>
    <t>Мероприятие 6.12.3.</t>
  </si>
  <si>
    <t>Продолжение формирования базы данных о лицах, допускающих немедицинское потребление наркотических средств и психотропных веществ и причастных к их незаконному обороту.</t>
  </si>
  <si>
    <t>Мероприятие 6.12.4.</t>
  </si>
  <si>
    <t>Продолжение работы по формированию базы данных о лицах освободившихся из мест лишения свободы, условно-осужденных граждан, семейных дебоширов.</t>
  </si>
  <si>
    <t>Финансовое обеспечение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муниципальной программы Бутурлиновского муниципального района Воронежской области
"Развитие Бутурлиновского муниципального района Воронежской области"</t>
  </si>
  <si>
    <t>"Развитие Бутурлиновского муниципального района Воронежской области"</t>
  </si>
  <si>
    <t xml:space="preserve">внебюджетные фонды                        </t>
  </si>
  <si>
    <t xml:space="preserve">внебюджетные фонды                       </t>
  </si>
  <si>
    <t>План реализации муниципальной программы Бутурлиновского муниципального района   Воронежской области
"Развитие Бутурлиновского муниципального района Воронежской области"
на 2023 год</t>
  </si>
  <si>
    <t>Сведения о показателях (индикаторах) муниципальной программы Бутурлиновского района Воронежской области
"Развитие Бутурлиновского муниципального района Воронежской области" 
 и их значениях</t>
  </si>
  <si>
    <t>ПРОГРАММА</t>
  </si>
  <si>
    <t>Шмарина Е.Ю.</t>
  </si>
  <si>
    <t>Бутырский А.А.</t>
  </si>
  <si>
    <t xml:space="preserve">
мероприятие 1.2.1.</t>
  </si>
  <si>
    <t xml:space="preserve">
мероприятие 1.2.2.</t>
  </si>
  <si>
    <t>Основное 
мероприятие 1.3.</t>
  </si>
  <si>
    <t>Реализация прав граждан, закрепленных Российским законодательством</t>
  </si>
  <si>
    <t>Основное мероприятие 1.4</t>
  </si>
  <si>
    <t>Богодуховская Е.В.</t>
  </si>
  <si>
    <t>Повышение качества жизни населения, проживающего в отдаленных и малонаселенных пунктах, за счет гарантированного обеспечения товарами и услугами повседневного спроса.</t>
  </si>
  <si>
    <t>Упорядочивание учета муниципального имущества</t>
  </si>
  <si>
    <t>Создание благоприятной среды для инвесторов</t>
  </si>
  <si>
    <t>Увеличение доли МСП. Получившего имущественную поддержку</t>
  </si>
  <si>
    <t>Черных Т.И.</t>
  </si>
  <si>
    <t>Социальная поддержка граждан, защита населения от чрезвычайных ситуаций, охрана окружающей среды</t>
  </si>
  <si>
    <t>Основное 
мероприятие 2.2</t>
  </si>
  <si>
    <t>Баутина С.А.</t>
  </si>
  <si>
    <t>Выплата  пенсии за выслугу лет муниципальным служащим.</t>
  </si>
  <si>
    <t>Основное 
мероприятие 2.3</t>
  </si>
  <si>
    <t xml:space="preserve"> Социальное обеспечение и иные выплаты населению</t>
  </si>
  <si>
    <t>Цыбулин С.И.</t>
  </si>
  <si>
    <t>В целях заблаговременного проведения мероприятий по предупреждению чрезвычайных ситуаций и максимально возможного снижения размеров ущерба и потерь в случае их возникновения осуществляется планирование действий при их возникновении. Объем и содержание указанных мероприятий определяются исходя из принципов необходимой достаточности и максимально возможного использования имеющихся сил и средств.</t>
  </si>
  <si>
    <t>Повышение безопасности дорожного движения на автомобильных дорогах общего пользования муниципального значения.</t>
  </si>
  <si>
    <t>Ульвачева И.А.</t>
  </si>
  <si>
    <t>Мероприятием предполагается реализация мер по противодействию коррупции на муниципальной службе, профилактике правонарушений коррупционной направленности</t>
  </si>
  <si>
    <t>Мероприятием предполагается реализация мер, направленных на развитие нормативного правового обеспечения муниципальной службы Бутурлиновского муниципального района Воронежской области, внедрение и применение на муниципальной службе эффективных технологий и современных методов кадровой работы, повышение эффективности муниципальной службы и результативности профессиональной служебной деятельности муниципальных служащих администрации Бутурлиновского муниципального района Воронежской области</t>
  </si>
  <si>
    <t>Мероприятие 2.11</t>
  </si>
  <si>
    <t>Барбашина О.И.</t>
  </si>
  <si>
    <t>Мероприятие 2.12</t>
  </si>
  <si>
    <t>Содействие развитию социальной и инженерной инфраструктуры района</t>
  </si>
  <si>
    <t>ПОДПРОГРАММА 4</t>
  </si>
  <si>
    <t xml:space="preserve">Предполагается стабильное финансирование деятельности органов местного самоуправления </t>
  </si>
  <si>
    <t xml:space="preserve">Основное 
мероприятие 4.1
</t>
  </si>
  <si>
    <t xml:space="preserve">Основное 
мероприятие 4.2
</t>
  </si>
  <si>
    <t xml:space="preserve">Финансовое обеспечение функций по переданным полномочиям </t>
  </si>
  <si>
    <t xml:space="preserve">Основное 
мероприятие 4.3
</t>
  </si>
  <si>
    <t>Основное 
мероприятие WO</t>
  </si>
  <si>
    <t>ПОДПРОГРАММА 5</t>
  </si>
  <si>
    <t>Основное 
мероприятие 5.1</t>
  </si>
  <si>
    <t>Основное 
мероприятие 5.2</t>
  </si>
  <si>
    <t>Строительство сети автомобильных
дорог общего пользования и искусственных сооружений на них</t>
  </si>
  <si>
    <t xml:space="preserve">
Основное мероприятие 5.3</t>
  </si>
  <si>
    <t>ПОДПРОГРАММА 6</t>
  </si>
  <si>
    <t>Козлов Е.М.</t>
  </si>
  <si>
    <t xml:space="preserve">
Основное мероприятие 6.6</t>
  </si>
  <si>
    <t>Обеспечение экспуаталии системы видеонаблюдения "Безопасный город"</t>
  </si>
  <si>
    <t>1.</t>
  </si>
  <si>
    <t>Развитие Бутурлиновского муниципального района Воронежской области</t>
  </si>
  <si>
    <t>01.01.2023 г.</t>
  </si>
  <si>
    <t>31.12.2023 г.</t>
  </si>
  <si>
    <t>103,5</t>
  </si>
  <si>
    <t>100,2</t>
  </si>
  <si>
    <t>102,5</t>
  </si>
  <si>
    <t>102,6</t>
  </si>
  <si>
    <t>100,3</t>
  </si>
  <si>
    <t>100,4</t>
  </si>
  <si>
    <t>100,5</t>
  </si>
  <si>
    <t>1850</t>
  </si>
  <si>
    <t>1860</t>
  </si>
  <si>
    <t>291</t>
  </si>
  <si>
    <t>291,2</t>
  </si>
  <si>
    <t>291,3</t>
  </si>
  <si>
    <t>72</t>
  </si>
  <si>
    <t>71</t>
  </si>
  <si>
    <t>73</t>
  </si>
  <si>
    <t>Количество субъектов 
субъектов малого и среднего предпринимательства 286,7 единиц на 10 тыс. человек населения</t>
  </si>
  <si>
    <t xml:space="preserve">Приложение 1 </t>
  </si>
  <si>
    <t>Приложение 2</t>
  </si>
  <si>
    <t>Приложение 4</t>
  </si>
  <si>
    <t>ПОДПРОГРАММА 5 «Дорожное хозяйство Бутурлиновского муниципального района»</t>
  </si>
  <si>
    <t>ПОДПРОГРАММА 6 «Обеспечение общественного порядка и противодействие преступности  на территории Бутурлиновского муниципального района»</t>
  </si>
  <si>
    <t>Увеличение доли автомобильных дорог Бутурлиновского муниципального района,  соответствующих нормативным требованиям</t>
  </si>
  <si>
    <t>5.1.</t>
  </si>
  <si>
    <t>Сокращение общего количества преступлений, совершаемых на территории Бутурлиновского района</t>
  </si>
  <si>
    <t>6.1.</t>
  </si>
  <si>
    <t>6.2.</t>
  </si>
  <si>
    <t>Сокращение общего количества правонарушений, совершаемых на территории Бутурлиновского района</t>
  </si>
  <si>
    <t>9,1</t>
  </si>
  <si>
    <t>9,2</t>
  </si>
  <si>
    <t>9,3</t>
  </si>
  <si>
    <t>9,4</t>
  </si>
  <si>
    <t>9,5</t>
  </si>
  <si>
    <t>9,6</t>
  </si>
  <si>
    <t>9,7</t>
  </si>
  <si>
    <t>9,0</t>
  </si>
  <si>
    <t>1,4</t>
  </si>
  <si>
    <t>1,5</t>
  </si>
  <si>
    <t>1,6</t>
  </si>
  <si>
    <t>32,43</t>
  </si>
  <si>
    <t>36,04</t>
  </si>
  <si>
    <t>36,5</t>
  </si>
  <si>
    <t>37,5</t>
  </si>
  <si>
    <t>38,5</t>
  </si>
  <si>
    <t>37,0</t>
  </si>
  <si>
    <t>39,0</t>
  </si>
  <si>
    <t>40,0</t>
  </si>
  <si>
    <t>Основное мероприятие 6.13.</t>
  </si>
  <si>
    <t>Организация проведения мероприятий по охране общественного порядка с привлечением членов казачьих обществ, внесенных в государственный реестр казачьих обществ в Российской Федерации</t>
  </si>
  <si>
    <t>Субсидия на возмещение части затрат по перевозке пассажиров автотранспортнму предприятию</t>
  </si>
  <si>
    <t>Расходы на размещение и питание граждан Российской Федерации, иностранных граждан и лиц без гражданства прибывших в экстренном массовом порядке и находящихся в пунктах временного размещения и питания на территории Бутурлиновского муниципального района Воронежской области</t>
  </si>
  <si>
    <t xml:space="preserve">Расходы на размещение и питание граждан Российской Федерации, иностранных граждан и лиц без гражданства прибывших в экстренном массовом порядке и находящихся в пунктах временного размещения и питания на территории Бутурлиновского муниципального района Воронежской области </t>
  </si>
  <si>
    <t xml:space="preserve">                91401138010380200242226</t>
  </si>
  <si>
    <t xml:space="preserve">                91401138010380200244226</t>
  </si>
  <si>
    <t>Улучшение жилищных условий 12 семей</t>
  </si>
  <si>
    <t xml:space="preserve">Расходы на размещение и питание граждан
 Российской Федерации, иностранных граждан и лиц без гражданства прибывших в экстренном массовом порядке и находящихся в пунктах временного размещения и питания на территории Бутурлиновского муниципального района Воронежской области </t>
  </si>
  <si>
    <t xml:space="preserve">                91402048020481430244226</t>
  </si>
  <si>
    <t xml:space="preserve">                91403098020481430244226</t>
  </si>
  <si>
    <t xml:space="preserve">                91401138021280200244226</t>
  </si>
  <si>
    <t xml:space="preserve">                91403108021256940244226</t>
  </si>
  <si>
    <t xml:space="preserve">                90801068040182050121211</t>
  </si>
  <si>
    <t xml:space="preserve">                90801068040182050121266</t>
  </si>
  <si>
    <t xml:space="preserve">                90801068040182050129213</t>
  </si>
  <si>
    <t xml:space="preserve">                90801068040182050242225</t>
  </si>
  <si>
    <t xml:space="preserve">                90801068040182050242226</t>
  </si>
  <si>
    <t xml:space="preserve">                90801068040182050244346</t>
  </si>
  <si>
    <t xml:space="preserve">                91401028040182021121211</t>
  </si>
  <si>
    <t xml:space="preserve">                91401028040182021121266</t>
  </si>
  <si>
    <t xml:space="preserve">                91401028040182021122212</t>
  </si>
  <si>
    <t xml:space="preserve">                91401028040182021122226</t>
  </si>
  <si>
    <t xml:space="preserve">                91401028040182021129213</t>
  </si>
  <si>
    <t xml:space="preserve">                91401048040182010121211</t>
  </si>
  <si>
    <t xml:space="preserve">                91401048040182010121266</t>
  </si>
  <si>
    <t xml:space="preserve">                91401048040182010122212</t>
  </si>
  <si>
    <t xml:space="preserve">                91401048040182010122226</t>
  </si>
  <si>
    <t xml:space="preserve">                91401048040182010129213</t>
  </si>
  <si>
    <t xml:space="preserve">                91401048040182010242221</t>
  </si>
  <si>
    <t xml:space="preserve">                91401048040182010242225</t>
  </si>
  <si>
    <t xml:space="preserve">                91401048040182010242226</t>
  </si>
  <si>
    <t xml:space="preserve">                91401048040182010242346</t>
  </si>
  <si>
    <t xml:space="preserve">                91401048040182010244221</t>
  </si>
  <si>
    <t xml:space="preserve">                91401048040182010244222</t>
  </si>
  <si>
    <t xml:space="preserve">                91401048040182010244223</t>
  </si>
  <si>
    <t xml:space="preserve">                91401048040182010244225</t>
  </si>
  <si>
    <t xml:space="preserve">                91401048040182010244226</t>
  </si>
  <si>
    <t xml:space="preserve">                91401048040182010244227</t>
  </si>
  <si>
    <t xml:space="preserve">                91401048040182010244310</t>
  </si>
  <si>
    <t xml:space="preserve">                91401048040182010244346</t>
  </si>
  <si>
    <t xml:space="preserve">                91401048040182010244349</t>
  </si>
  <si>
    <t xml:space="preserve">                91401048040182010247223</t>
  </si>
  <si>
    <t xml:space="preserve">                91401048040182010851291</t>
  </si>
  <si>
    <t xml:space="preserve">                91401048040182010853297</t>
  </si>
  <si>
    <t xml:space="preserve">                91401138040278090121211</t>
  </si>
  <si>
    <t xml:space="preserve">                91401138040278090121266</t>
  </si>
  <si>
    <t xml:space="preserve">                91401138040278090129213</t>
  </si>
  <si>
    <t xml:space="preserve">                91401138040278391121211</t>
  </si>
  <si>
    <t xml:space="preserve">                91401138040278391121266</t>
  </si>
  <si>
    <t xml:space="preserve">                91401138040278391129213</t>
  </si>
  <si>
    <t xml:space="preserve">                91401138040278470121211</t>
  </si>
  <si>
    <t xml:space="preserve">                91401138040278470121266</t>
  </si>
  <si>
    <t xml:space="preserve">                91401138040278470129213</t>
  </si>
  <si>
    <t xml:space="preserve">                91401138040278470244221</t>
  </si>
  <si>
    <t xml:space="preserve">                91401138040300590111211</t>
  </si>
  <si>
    <t xml:space="preserve">                91401138040300590111266</t>
  </si>
  <si>
    <t xml:space="preserve">                91401138040300590112212</t>
  </si>
  <si>
    <t xml:space="preserve">                91401138040300590112226</t>
  </si>
  <si>
    <t xml:space="preserve">                91401138040300590119213</t>
  </si>
  <si>
    <t xml:space="preserve">                91401138040300590242226</t>
  </si>
  <si>
    <t xml:space="preserve">                91401138040300590244225</t>
  </si>
  <si>
    <t xml:space="preserve">                91401138040300590244226</t>
  </si>
  <si>
    <t xml:space="preserve">                91401138040300590244227</t>
  </si>
  <si>
    <t xml:space="preserve">                91401138040300590244343</t>
  </si>
  <si>
    <t xml:space="preserve">                91401138040300590244346</t>
  </si>
  <si>
    <t xml:space="preserve">                92704098050381600540251</t>
  </si>
  <si>
    <t xml:space="preserve">                91404098050281290244226</t>
  </si>
  <si>
    <t xml:space="preserve">                91401138060680200242221</t>
  </si>
  <si>
    <t>Клишин А.Н.</t>
  </si>
  <si>
    <t>Субсидия на возмещение части затрат по перевозке пассажиров автотранспортному предприятию</t>
  </si>
  <si>
    <t xml:space="preserve">                91401138010380200852291</t>
  </si>
  <si>
    <t xml:space="preserve">                91401028040182021244226</t>
  </si>
  <si>
    <t xml:space="preserve">                91401048040182010242310</t>
  </si>
  <si>
    <t xml:space="preserve">                91401138040255490121211</t>
  </si>
  <si>
    <t xml:space="preserve">                91401138040255490129213</t>
  </si>
  <si>
    <t xml:space="preserve">                91401138040278470242226</t>
  </si>
  <si>
    <t xml:space="preserve">                91401138040278470242346</t>
  </si>
  <si>
    <t xml:space="preserve">                91401138040278470244310</t>
  </si>
  <si>
    <t xml:space="preserve">                91401138040300590242346</t>
  </si>
  <si>
    <t>План реализации муниципальной программы Бутурлиновского муниципального района   Воронежской области
"Развитие Бутурлиновского муниципального района Воронежской области"
на 2024 год</t>
  </si>
  <si>
    <t>8</t>
  </si>
  <si>
    <t xml:space="preserve">                927040980501S8850540251</t>
  </si>
  <si>
    <t xml:space="preserve">                90801068040182050242346</t>
  </si>
  <si>
    <t xml:space="preserve">                91401028040155490121211</t>
  </si>
  <si>
    <t xml:space="preserve">                91401028040155490129213</t>
  </si>
  <si>
    <t xml:space="preserve">                91401048040155490121211</t>
  </si>
  <si>
    <t xml:space="preserve">                91401048040155490129213</t>
  </si>
  <si>
    <t xml:space="preserve">                91401138040278090242310</t>
  </si>
  <si>
    <t xml:space="preserve">                91401138040278090242346</t>
  </si>
  <si>
    <t xml:space="preserve">                91401138040278090244346</t>
  </si>
  <si>
    <t xml:space="preserve">                91401138040278470244346</t>
  </si>
  <si>
    <t xml:space="preserve">                91401138040300590119265</t>
  </si>
  <si>
    <t xml:space="preserve">                91401138040300590852291</t>
  </si>
  <si>
    <t xml:space="preserve">                927050280303S8620540254</t>
  </si>
  <si>
    <t xml:space="preserve">                91409098030280200244226</t>
  </si>
  <si>
    <t xml:space="preserve">                91404088011180200244222</t>
  </si>
  <si>
    <t xml:space="preserve">                914040880111S9260244222</t>
  </si>
  <si>
    <t xml:space="preserve">                927040880111S9260540251</t>
  </si>
  <si>
    <t xml:space="preserve">                91401138010580200244225</t>
  </si>
  <si>
    <t xml:space="preserve">                91401138010580200244226</t>
  </si>
  <si>
    <t xml:space="preserve">                91404128010180380812245</t>
  </si>
  <si>
    <t xml:space="preserve">                91404128010180390812245</t>
  </si>
  <si>
    <t xml:space="preserve">                91401138021320540244310</t>
  </si>
  <si>
    <t xml:space="preserve">                91401138021320540244346</t>
  </si>
  <si>
    <t xml:space="preserve">                91403108021280200244226</t>
  </si>
  <si>
    <t xml:space="preserve">                91410038021180200321262</t>
  </si>
  <si>
    <t xml:space="preserve">                91410018020280470312264</t>
  </si>
  <si>
    <t xml:space="preserve">                92706038020580400540251</t>
  </si>
  <si>
    <t xml:space="preserve">                91406058020580200244226</t>
  </si>
  <si>
    <t xml:space="preserve">                91403098020481430242346</t>
  </si>
  <si>
    <t xml:space="preserve">                914100480201L4970322262</t>
  </si>
  <si>
    <t>245,8</t>
  </si>
  <si>
    <t>844,5</t>
  </si>
  <si>
    <t>210136,65</t>
  </si>
  <si>
    <t xml:space="preserve">                91401138040278080121211</t>
  </si>
  <si>
    <t xml:space="preserve">                91401138040278080121266</t>
  </si>
  <si>
    <t xml:space="preserve">                91401138040278080129213</t>
  </si>
  <si>
    <t xml:space="preserve">                91401138010580200242226</t>
  </si>
  <si>
    <t xml:space="preserve">                91401138020351200244226</t>
  </si>
  <si>
    <t xml:space="preserve">                91403098020481430242226</t>
  </si>
  <si>
    <t>550</t>
  </si>
  <si>
    <t>Приложение 5</t>
  </si>
  <si>
    <t>01.01.2024 г.</t>
  </si>
  <si>
    <t>31.12.2024 г.</t>
  </si>
  <si>
    <t>224579,6</t>
  </si>
  <si>
    <t xml:space="preserve">                91401138010380200242346</t>
  </si>
  <si>
    <t>1592</t>
  </si>
  <si>
    <t>Улучшение жилищных условий 8 семей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</si>
</sst>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"/>
    <numFmt numFmtId="165" formatCode="0.0"/>
    <numFmt numFmtId="166" formatCode="#,##0.0_ ;\-#,##0.0\ "/>
  </numFmts>
  <fonts count="46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trike/>
      <sz val="14"/>
      <name val="Calibri"/>
      <family val="2"/>
      <charset val="204"/>
    </font>
    <font>
      <strike/>
      <sz val="16"/>
      <name val="Times New Roman"/>
      <family val="1"/>
      <charset val="204"/>
    </font>
    <font>
      <sz val="14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trike/>
      <sz val="18"/>
      <name val="Times New Roman"/>
      <family val="1"/>
      <charset val="204"/>
    </font>
    <font>
      <strike/>
      <sz val="18"/>
      <name val="Calibri"/>
      <family val="2"/>
      <charset val="204"/>
    </font>
    <font>
      <strike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0000"/>
      <name val="Arial Cyr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19" fillId="0" borderId="0"/>
    <xf numFmtId="43" fontId="8" fillId="0" borderId="0" applyFont="0" applyFill="0" applyBorder="0" applyAlignment="0" applyProtection="0"/>
    <xf numFmtId="0" fontId="32" fillId="0" borderId="10">
      <alignment horizontal="left" vertical="top" wrapText="1"/>
    </xf>
    <xf numFmtId="4" fontId="35" fillId="0" borderId="13">
      <alignment horizontal="right" vertical="top" shrinkToFit="1"/>
    </xf>
    <xf numFmtId="4" fontId="38" fillId="0" borderId="13">
      <alignment horizontal="right" vertical="top" shrinkToFit="1"/>
    </xf>
    <xf numFmtId="4" fontId="38" fillId="0" borderId="13">
      <alignment horizontal="right" vertical="top" shrinkToFit="1"/>
    </xf>
    <xf numFmtId="0" fontId="44" fillId="0" borderId="10">
      <alignment horizontal="left" vertical="top" wrapText="1"/>
    </xf>
  </cellStyleXfs>
  <cellXfs count="308">
    <xf numFmtId="0" fontId="0" fillId="0" borderId="0" xfId="0"/>
    <xf numFmtId="0" fontId="1" fillId="0" borderId="0" xfId="0" applyFont="1"/>
    <xf numFmtId="0" fontId="0" fillId="0" borderId="0" xfId="0" applyFont="1"/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1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wrapText="1"/>
    </xf>
    <xf numFmtId="0" fontId="9" fillId="0" borderId="0" xfId="1" applyFont="1"/>
    <xf numFmtId="4" fontId="9" fillId="0" borderId="0" xfId="1" applyNumberFormat="1" applyFont="1"/>
    <xf numFmtId="0" fontId="11" fillId="0" borderId="0" xfId="1" applyFont="1"/>
    <xf numFmtId="4" fontId="16" fillId="0" borderId="0" xfId="1" applyNumberFormat="1" applyFont="1" applyBorder="1" applyAlignment="1">
      <alignment horizontal="center" vertical="center" wrapText="1"/>
    </xf>
    <xf numFmtId="0" fontId="17" fillId="0" borderId="0" xfId="1" applyFont="1"/>
    <xf numFmtId="4" fontId="17" fillId="0" borderId="0" xfId="1" applyNumberFormat="1" applyFont="1"/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wrapText="1"/>
    </xf>
    <xf numFmtId="49" fontId="22" fillId="3" borderId="1" xfId="0" applyNumberFormat="1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wrapText="1"/>
    </xf>
    <xf numFmtId="0" fontId="25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justify" vertical="top" wrapText="1"/>
    </xf>
    <xf numFmtId="49" fontId="21" fillId="3" borderId="1" xfId="0" applyNumberFormat="1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wrapText="1"/>
    </xf>
    <xf numFmtId="164" fontId="23" fillId="3" borderId="9" xfId="0" applyNumberFormat="1" applyFont="1" applyFill="1" applyBorder="1" applyAlignment="1">
      <alignment horizontal="center" wrapText="1"/>
    </xf>
    <xf numFmtId="2" fontId="3" fillId="3" borderId="6" xfId="0" applyNumberFormat="1" applyFont="1" applyFill="1" applyBorder="1" applyAlignment="1">
      <alignment horizontal="center" wrapText="1"/>
    </xf>
    <xf numFmtId="164" fontId="26" fillId="3" borderId="9" xfId="0" applyNumberFormat="1" applyFont="1" applyFill="1" applyBorder="1" applyAlignment="1">
      <alignment horizontal="center" wrapText="1"/>
    </xf>
    <xf numFmtId="2" fontId="21" fillId="3" borderId="6" xfId="0" applyNumberFormat="1" applyFont="1" applyFill="1" applyBorder="1" applyAlignment="1">
      <alignment horizontal="center" wrapText="1"/>
    </xf>
    <xf numFmtId="2" fontId="3" fillId="3" borderId="1" xfId="1" applyNumberFormat="1" applyFont="1" applyFill="1" applyBorder="1" applyAlignment="1">
      <alignment horizontal="center" wrapText="1"/>
    </xf>
    <xf numFmtId="2" fontId="3" fillId="3" borderId="6" xfId="1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/>
    </xf>
    <xf numFmtId="2" fontId="21" fillId="3" borderId="6" xfId="1" applyNumberFormat="1" applyFont="1" applyFill="1" applyBorder="1" applyAlignment="1">
      <alignment horizontal="center" wrapText="1"/>
    </xf>
    <xf numFmtId="164" fontId="22" fillId="3" borderId="6" xfId="0" applyNumberFormat="1" applyFont="1" applyFill="1" applyBorder="1" applyAlignment="1">
      <alignment horizontal="center" wrapText="1"/>
    </xf>
    <xf numFmtId="164" fontId="21" fillId="3" borderId="6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21" fillId="3" borderId="1" xfId="1" applyNumberFormat="1" applyFont="1" applyFill="1" applyBorder="1" applyAlignment="1">
      <alignment horizontal="center" wrapText="1"/>
    </xf>
    <xf numFmtId="2" fontId="21" fillId="3" borderId="1" xfId="0" applyNumberFormat="1" applyFont="1" applyFill="1" applyBorder="1" applyAlignment="1">
      <alignment horizont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2" fontId="26" fillId="3" borderId="9" xfId="0" applyNumberFormat="1" applyFont="1" applyFill="1" applyBorder="1" applyAlignment="1">
      <alignment horizontal="center" wrapText="1"/>
    </xf>
    <xf numFmtId="164" fontId="21" fillId="3" borderId="1" xfId="1" applyNumberFormat="1" applyFont="1" applyFill="1" applyBorder="1" applyAlignment="1">
      <alignment horizontal="center"/>
    </xf>
    <xf numFmtId="2" fontId="23" fillId="3" borderId="6" xfId="0" applyNumberFormat="1" applyFont="1" applyFill="1" applyBorder="1" applyAlignment="1">
      <alignment horizontal="center" wrapText="1"/>
    </xf>
    <xf numFmtId="2" fontId="22" fillId="3" borderId="6" xfId="0" applyNumberFormat="1" applyFont="1" applyFill="1" applyBorder="1" applyAlignment="1">
      <alignment horizontal="center" wrapText="1"/>
    </xf>
    <xf numFmtId="2" fontId="21" fillId="3" borderId="4" xfId="1" applyNumberFormat="1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>
      <alignment horizontal="center" vertical="top" wrapText="1"/>
    </xf>
    <xf numFmtId="0" fontId="21" fillId="3" borderId="1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3" fillId="3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164" fontId="26" fillId="3" borderId="1" xfId="0" applyNumberFormat="1" applyFont="1" applyFill="1" applyBorder="1" applyAlignment="1">
      <alignment horizontal="center" wrapText="1"/>
    </xf>
    <xf numFmtId="164" fontId="21" fillId="3" borderId="1" xfId="0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164" fontId="21" fillId="3" borderId="1" xfId="1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164" fontId="22" fillId="3" borderId="1" xfId="0" applyNumberFormat="1" applyFont="1" applyFill="1" applyBorder="1" applyAlignment="1">
      <alignment horizont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center" wrapText="1"/>
    </xf>
    <xf numFmtId="2" fontId="22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 vertical="top" wrapText="1"/>
    </xf>
    <xf numFmtId="164" fontId="30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horizontal="center" wrapText="1"/>
    </xf>
    <xf numFmtId="2" fontId="29" fillId="3" borderId="1" xfId="0" applyNumberFormat="1" applyFont="1" applyFill="1" applyBorder="1" applyAlignment="1">
      <alignment horizontal="center" wrapText="1"/>
    </xf>
    <xf numFmtId="0" fontId="31" fillId="0" borderId="0" xfId="0" applyFont="1"/>
    <xf numFmtId="164" fontId="21" fillId="3" borderId="1" xfId="0" applyNumberFormat="1" applyFont="1" applyFill="1" applyBorder="1"/>
    <xf numFmtId="0" fontId="1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vertical="center" wrapText="1"/>
    </xf>
    <xf numFmtId="49" fontId="20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/>
    </xf>
    <xf numFmtId="49" fontId="20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top" wrapText="1"/>
    </xf>
    <xf numFmtId="0" fontId="31" fillId="4" borderId="0" xfId="0" applyFont="1" applyFill="1"/>
    <xf numFmtId="0" fontId="33" fillId="3" borderId="1" xfId="0" applyFont="1" applyFill="1" applyBorder="1" applyAlignment="1">
      <alignment horizontal="center" vertical="top"/>
    </xf>
    <xf numFmtId="49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wrapText="1"/>
    </xf>
    <xf numFmtId="0" fontId="34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/>
    <xf numFmtId="0" fontId="25" fillId="3" borderId="1" xfId="3" applyNumberFormat="1" applyFont="1" applyFill="1" applyBorder="1" applyProtection="1">
      <alignment horizontal="left" vertical="top" wrapText="1"/>
    </xf>
    <xf numFmtId="0" fontId="20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" fontId="17" fillId="4" borderId="0" xfId="1" applyNumberFormat="1" applyFont="1" applyFill="1"/>
    <xf numFmtId="0" fontId="17" fillId="4" borderId="0" xfId="1" applyFont="1" applyFill="1"/>
    <xf numFmtId="0" fontId="0" fillId="4" borderId="0" xfId="0" applyFont="1" applyFill="1"/>
    <xf numFmtId="0" fontId="31" fillId="5" borderId="0" xfId="0" applyFont="1" applyFill="1"/>
    <xf numFmtId="0" fontId="20" fillId="3" borderId="3" xfId="0" applyFont="1" applyFill="1" applyBorder="1"/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wrapText="1"/>
    </xf>
    <xf numFmtId="0" fontId="32" fillId="3" borderId="1" xfId="3" applyNumberFormat="1" applyFill="1" applyBorder="1" applyAlignment="1" applyProtection="1">
      <alignment vertical="top" wrapText="1"/>
    </xf>
    <xf numFmtId="0" fontId="0" fillId="3" borderId="0" xfId="0" applyFill="1"/>
    <xf numFmtId="0" fontId="31" fillId="3" borderId="1" xfId="0" applyFont="1" applyFill="1" applyBorder="1"/>
    <xf numFmtId="0" fontId="31" fillId="3" borderId="0" xfId="0" applyFont="1" applyFill="1"/>
    <xf numFmtId="0" fontId="20" fillId="3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right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Continuous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Continuous" vertical="center" wrapText="1"/>
    </xf>
    <xf numFmtId="0" fontId="27" fillId="3" borderId="1" xfId="0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9" fillId="3" borderId="0" xfId="1" applyFont="1" applyFill="1"/>
    <xf numFmtId="0" fontId="10" fillId="3" borderId="0" xfId="1" applyFont="1" applyFill="1" applyAlignment="1">
      <alignment horizontal="center"/>
    </xf>
    <xf numFmtId="4" fontId="9" fillId="3" borderId="0" xfId="1" applyNumberFormat="1" applyFont="1" applyFill="1"/>
    <xf numFmtId="0" fontId="10" fillId="3" borderId="0" xfId="1" applyFont="1" applyFill="1" applyAlignment="1"/>
    <xf numFmtId="0" fontId="12" fillId="3" borderId="0" xfId="1" applyFont="1" applyFill="1" applyAlignment="1">
      <alignment horizontal="right"/>
    </xf>
    <xf numFmtId="0" fontId="13" fillId="3" borderId="2" xfId="1" applyFont="1" applyFill="1" applyBorder="1" applyAlignment="1">
      <alignment horizontal="centerContinuous" vertical="center" wrapText="1"/>
    </xf>
    <xf numFmtId="0" fontId="14" fillId="3" borderId="2" xfId="1" applyFont="1" applyFill="1" applyBorder="1" applyAlignment="1">
      <alignment horizontal="centerContinuous" vertical="center" wrapText="1"/>
    </xf>
    <xf numFmtId="0" fontId="15" fillId="3" borderId="2" xfId="1" applyFont="1" applyFill="1" applyBorder="1" applyAlignment="1">
      <alignment horizontal="centerContinuous" vertical="center" wrapText="1"/>
    </xf>
    <xf numFmtId="0" fontId="14" fillId="3" borderId="2" xfId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Continuous" vertical="center" wrapText="1"/>
    </xf>
    <xf numFmtId="3" fontId="4" fillId="3" borderId="1" xfId="1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 wrapText="1"/>
    </xf>
    <xf numFmtId="2" fontId="21" fillId="3" borderId="6" xfId="0" applyNumberFormat="1" applyFont="1" applyFill="1" applyBorder="1" applyAlignment="1">
      <alignment horizontal="center"/>
    </xf>
    <xf numFmtId="4" fontId="17" fillId="3" borderId="0" xfId="1" applyNumberFormat="1" applyFont="1" applyFill="1"/>
    <xf numFmtId="0" fontId="17" fillId="3" borderId="0" xfId="1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21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0" fillId="4" borderId="0" xfId="0" applyFill="1"/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wrapText="1"/>
    </xf>
    <xf numFmtId="166" fontId="41" fillId="3" borderId="1" xfId="0" applyNumberFormat="1" applyFont="1" applyFill="1" applyBorder="1" applyAlignment="1">
      <alignment horizontal="center" wrapText="1"/>
    </xf>
    <xf numFmtId="4" fontId="42" fillId="3" borderId="1" xfId="4" applyNumberFormat="1" applyFont="1" applyFill="1" applyBorder="1" applyAlignment="1" applyProtection="1">
      <alignment horizontal="center" vertical="top" shrinkToFit="1"/>
    </xf>
    <xf numFmtId="49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2" fontId="41" fillId="3" borderId="1" xfId="0" applyNumberFormat="1" applyFont="1" applyFill="1" applyBorder="1" applyAlignment="1">
      <alignment horizontal="center"/>
    </xf>
    <xf numFmtId="4" fontId="41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42" fillId="3" borderId="1" xfId="6" applyNumberFormat="1" applyFont="1" applyFill="1" applyBorder="1" applyAlignment="1" applyProtection="1">
      <alignment horizontal="center" vertical="top" shrinkToFit="1"/>
    </xf>
    <xf numFmtId="0" fontId="1" fillId="3" borderId="6" xfId="0" applyFont="1" applyFill="1" applyBorder="1" applyAlignment="1">
      <alignment horizontal="center" vertical="center" wrapText="1"/>
    </xf>
    <xf numFmtId="49" fontId="33" fillId="3" borderId="6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center" wrapText="1"/>
    </xf>
    <xf numFmtId="11" fontId="1" fillId="3" borderId="6" xfId="0" applyNumberFormat="1" applyFont="1" applyFill="1" applyBorder="1" applyAlignment="1">
      <alignment horizontal="center" wrapText="1"/>
    </xf>
    <xf numFmtId="2" fontId="1" fillId="3" borderId="6" xfId="0" applyNumberFormat="1" applyFont="1" applyFill="1" applyBorder="1" applyAlignment="1">
      <alignment horizontal="center" wrapText="1"/>
    </xf>
    <xf numFmtId="49" fontId="20" fillId="3" borderId="9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0" fontId="25" fillId="3" borderId="6" xfId="3" applyNumberFormat="1" applyFont="1" applyFill="1" applyBorder="1" applyProtection="1">
      <alignment horizontal="left" vertical="top" wrapText="1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0" fontId="36" fillId="3" borderId="1" xfId="3" applyNumberFormat="1" applyFont="1" applyFill="1" applyBorder="1" applyAlignment="1" applyProtection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0" fontId="43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/>
    </xf>
    <xf numFmtId="0" fontId="37" fillId="3" borderId="1" xfId="3" applyNumberFormat="1" applyFont="1" applyFill="1" applyBorder="1" applyAlignment="1" applyProtection="1">
      <alignment horizontal="center" vertical="top" wrapText="1"/>
    </xf>
    <xf numFmtId="0" fontId="1" fillId="3" borderId="6" xfId="0" applyNumberFormat="1" applyFont="1" applyFill="1" applyBorder="1" applyAlignment="1">
      <alignment horizontal="center" wrapText="1"/>
    </xf>
    <xf numFmtId="1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6" xfId="0" applyFont="1" applyFill="1" applyBorder="1"/>
    <xf numFmtId="0" fontId="1" fillId="3" borderId="3" xfId="0" applyFont="1" applyFill="1" applyBorder="1"/>
    <xf numFmtId="0" fontId="2" fillId="3" borderId="9" xfId="0" applyFont="1" applyFill="1" applyBorder="1"/>
    <xf numFmtId="49" fontId="2" fillId="3" borderId="6" xfId="0" applyNumberFormat="1" applyFont="1" applyFill="1" applyBorder="1" applyAlignment="1">
      <alignment horizontal="center" vertical="center" wrapText="1"/>
    </xf>
    <xf numFmtId="4" fontId="42" fillId="3" borderId="1" xfId="5" applyNumberFormat="1" applyFont="1" applyFill="1" applyBorder="1" applyAlignment="1" applyProtection="1">
      <alignment horizontal="center" vertical="top" shrinkToFit="1"/>
    </xf>
    <xf numFmtId="0" fontId="4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left" wrapText="1"/>
    </xf>
    <xf numFmtId="0" fontId="20" fillId="2" borderId="8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49" fontId="20" fillId="0" borderId="6" xfId="0" applyNumberFormat="1" applyFont="1" applyFill="1" applyBorder="1" applyAlignment="1">
      <alignment horizontal="left" wrapText="1"/>
    </xf>
    <xf numFmtId="49" fontId="20" fillId="0" borderId="8" xfId="0" applyNumberFormat="1" applyFont="1" applyFill="1" applyBorder="1" applyAlignment="1">
      <alignment horizontal="left" wrapText="1"/>
    </xf>
    <xf numFmtId="49" fontId="20" fillId="0" borderId="7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9" fontId="21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32" fillId="0" borderId="1" xfId="3" applyNumberFormat="1" applyBorder="1" applyAlignment="1" applyProtection="1">
      <alignment vertical="top" wrapText="1"/>
    </xf>
    <xf numFmtId="2" fontId="32" fillId="0" borderId="1" xfId="3" applyNumberFormat="1" applyBorder="1" applyAlignment="1">
      <alignment horizontal="center" vertical="top" wrapText="1"/>
    </xf>
    <xf numFmtId="4" fontId="35" fillId="0" borderId="1" xfId="4" applyNumberFormat="1" applyBorder="1" applyProtection="1">
      <alignment horizontal="right" vertical="top" shrinkToFit="1"/>
    </xf>
    <xf numFmtId="4" fontId="35" fillId="0" borderId="1" xfId="4" applyNumberFormat="1" applyBorder="1" applyAlignment="1" applyProtection="1">
      <alignment horizontal="center" vertical="top" shrinkToFit="1"/>
    </xf>
  </cellXfs>
  <cellStyles count="8">
    <cellStyle name="ex74" xfId="5"/>
    <cellStyle name="ex76" xfId="7"/>
    <cellStyle name="ex78" xfId="6"/>
    <cellStyle name="ex81" xfId="4"/>
    <cellStyle name="st83" xfId="3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L32"/>
  <sheetViews>
    <sheetView view="pageBreakPreview" zoomScaleSheetLayoutView="100" workbookViewId="0">
      <selection activeCell="A31" sqref="A31:E32"/>
    </sheetView>
  </sheetViews>
  <sheetFormatPr defaultRowHeight="15.6"/>
  <cols>
    <col min="1" max="1" width="8.33203125" style="1" customWidth="1"/>
    <col min="2" max="2" width="37.6640625" style="18" customWidth="1"/>
    <col min="3" max="3" width="26.33203125" style="1" hidden="1" customWidth="1"/>
    <col min="4" max="4" width="14.44140625" style="1" customWidth="1"/>
    <col min="5" max="10" width="7.44140625" style="1" customWidth="1"/>
  </cols>
  <sheetData>
    <row r="1" spans="1:12">
      <c r="A1" s="15"/>
      <c r="B1" s="16"/>
      <c r="C1" s="5"/>
      <c r="D1" s="5"/>
      <c r="E1" s="6"/>
      <c r="F1" s="6"/>
      <c r="G1" s="6"/>
      <c r="H1" s="6"/>
    </row>
    <row r="2" spans="1:12" ht="21.6" customHeight="1">
      <c r="A2" s="15"/>
      <c r="B2" s="17"/>
      <c r="C2" s="7"/>
      <c r="D2" s="7"/>
      <c r="E2" s="8"/>
      <c r="F2" s="8"/>
      <c r="G2" s="8"/>
      <c r="H2" s="265" t="s">
        <v>434</v>
      </c>
      <c r="I2" s="265"/>
      <c r="J2" s="265"/>
    </row>
    <row r="3" spans="1:12">
      <c r="A3" s="15"/>
      <c r="B3" s="17"/>
      <c r="C3" s="7"/>
      <c r="D3" s="7"/>
      <c r="E3" s="8"/>
      <c r="F3" s="8"/>
      <c r="G3" s="8"/>
      <c r="H3" s="8"/>
      <c r="I3" s="10"/>
    </row>
    <row r="4" spans="1:12" s="2" customFormat="1" ht="15.75" customHeight="1">
      <c r="A4" s="258" t="s">
        <v>367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32.4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2" s="2" customFormat="1" ht="40.799999999999997" customHeight="1">
      <c r="A6" s="266" t="s">
        <v>1</v>
      </c>
      <c r="B6" s="266" t="s">
        <v>3</v>
      </c>
      <c r="C6" s="266"/>
      <c r="D6" s="266" t="s">
        <v>4</v>
      </c>
      <c r="E6" s="266" t="s">
        <v>5</v>
      </c>
      <c r="F6" s="266"/>
      <c r="G6" s="266"/>
      <c r="H6" s="266"/>
      <c r="I6" s="266"/>
      <c r="J6" s="266"/>
      <c r="K6" s="266"/>
      <c r="L6" s="266"/>
    </row>
    <row r="7" spans="1:12" s="2" customFormat="1">
      <c r="A7" s="266"/>
      <c r="B7" s="266"/>
      <c r="C7" s="266"/>
      <c r="D7" s="266"/>
      <c r="E7" s="28">
        <v>2023</v>
      </c>
      <c r="F7" s="28">
        <v>2024</v>
      </c>
      <c r="G7" s="28">
        <v>2025</v>
      </c>
      <c r="H7" s="28">
        <v>2026</v>
      </c>
      <c r="I7" s="28">
        <v>2027</v>
      </c>
      <c r="J7" s="28">
        <v>2028</v>
      </c>
      <c r="K7" s="28">
        <v>2029</v>
      </c>
      <c r="L7" s="28">
        <v>2030</v>
      </c>
    </row>
    <row r="8" spans="1:12" s="4" customFormat="1">
      <c r="A8" s="28">
        <v>1</v>
      </c>
      <c r="B8" s="28">
        <v>2</v>
      </c>
      <c r="C8" s="28">
        <v>3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28">
        <v>11</v>
      </c>
    </row>
    <row r="9" spans="1:12" s="2" customFormat="1" ht="15.75" customHeight="1">
      <c r="A9" s="259" t="s">
        <v>18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1"/>
    </row>
    <row r="10" spans="1:12" s="9" customFormat="1" ht="31.2">
      <c r="A10" s="19" t="s">
        <v>2</v>
      </c>
      <c r="B10" s="29" t="s">
        <v>44</v>
      </c>
      <c r="C10" s="19"/>
      <c r="D10" s="14" t="s">
        <v>49</v>
      </c>
      <c r="E10" s="131">
        <v>102.9</v>
      </c>
      <c r="F10" s="122" t="s">
        <v>418</v>
      </c>
      <c r="G10" s="130">
        <v>103.8</v>
      </c>
      <c r="H10" s="19" t="s">
        <v>420</v>
      </c>
      <c r="I10" s="19" t="s">
        <v>421</v>
      </c>
      <c r="J10" s="20">
        <v>102.7</v>
      </c>
      <c r="K10" s="20">
        <v>102.8</v>
      </c>
      <c r="L10" s="135">
        <v>103</v>
      </c>
    </row>
    <row r="11" spans="1:12" s="9" customFormat="1" ht="31.2">
      <c r="A11" s="19" t="s">
        <v>35</v>
      </c>
      <c r="B11" s="29" t="s">
        <v>45</v>
      </c>
      <c r="C11" s="32"/>
      <c r="D11" s="14" t="s">
        <v>49</v>
      </c>
      <c r="E11" s="131">
        <v>100.2</v>
      </c>
      <c r="F11" s="122" t="s">
        <v>419</v>
      </c>
      <c r="G11" s="130">
        <v>100.2</v>
      </c>
      <c r="H11" s="122" t="s">
        <v>419</v>
      </c>
      <c r="I11" s="122" t="s">
        <v>419</v>
      </c>
      <c r="J11" s="122" t="s">
        <v>422</v>
      </c>
      <c r="K11" s="122" t="s">
        <v>423</v>
      </c>
      <c r="L11" s="122" t="s">
        <v>424</v>
      </c>
    </row>
    <row r="12" spans="1:12" s="9" customFormat="1" ht="31.2">
      <c r="A12" s="19" t="s">
        <v>41</v>
      </c>
      <c r="B12" s="29" t="s">
        <v>46</v>
      </c>
      <c r="C12" s="32"/>
      <c r="D12" s="34" t="s">
        <v>49</v>
      </c>
      <c r="E12" s="131">
        <v>104.3</v>
      </c>
      <c r="F12" s="131">
        <v>104.4</v>
      </c>
      <c r="G12" s="130">
        <v>104.5</v>
      </c>
      <c r="H12" s="136">
        <v>102</v>
      </c>
      <c r="I12" s="130">
        <v>102.2</v>
      </c>
      <c r="J12" s="130">
        <v>102.3</v>
      </c>
      <c r="K12" s="130">
        <v>102.4</v>
      </c>
      <c r="L12" s="130">
        <v>102.5</v>
      </c>
    </row>
    <row r="13" spans="1:12" s="9" customFormat="1" ht="46.8">
      <c r="A13" s="19" t="s">
        <v>42</v>
      </c>
      <c r="B13" s="33" t="s">
        <v>47</v>
      </c>
      <c r="C13" s="32"/>
      <c r="D13" s="35" t="s">
        <v>50</v>
      </c>
      <c r="E13" s="132">
        <v>1595</v>
      </c>
      <c r="F13" s="132">
        <v>1717</v>
      </c>
      <c r="G13" s="130">
        <v>1844</v>
      </c>
      <c r="H13" s="19" t="s">
        <v>425</v>
      </c>
      <c r="I13" s="19" t="s">
        <v>426</v>
      </c>
      <c r="J13" s="20">
        <v>1870</v>
      </c>
      <c r="K13" s="20">
        <v>1890</v>
      </c>
      <c r="L13" s="20">
        <v>1900</v>
      </c>
    </row>
    <row r="14" spans="1:12" s="9" customFormat="1" ht="93.6">
      <c r="A14" s="19" t="s">
        <v>43</v>
      </c>
      <c r="B14" s="31" t="s">
        <v>48</v>
      </c>
      <c r="C14" s="32"/>
      <c r="D14" s="34" t="s">
        <v>49</v>
      </c>
      <c r="E14" s="36">
        <v>100</v>
      </c>
      <c r="F14" s="36">
        <v>100</v>
      </c>
      <c r="G14" s="36">
        <v>100</v>
      </c>
      <c r="H14" s="36">
        <v>100</v>
      </c>
      <c r="I14" s="36">
        <v>100</v>
      </c>
      <c r="J14" s="36">
        <v>100</v>
      </c>
      <c r="K14" s="36">
        <v>100</v>
      </c>
      <c r="L14" s="36">
        <v>100</v>
      </c>
    </row>
    <row r="15" spans="1:12" s="2" customFormat="1" ht="36.6" customHeight="1">
      <c r="A15" s="262" t="s">
        <v>62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4"/>
    </row>
    <row r="16" spans="1:12" s="12" customFormat="1" ht="31.2">
      <c r="A16" s="19" t="s">
        <v>16</v>
      </c>
      <c r="B16" s="29" t="s">
        <v>46</v>
      </c>
      <c r="C16" s="19"/>
      <c r="D16" s="19" t="s">
        <v>49</v>
      </c>
      <c r="E16" s="134">
        <v>104.3</v>
      </c>
      <c r="F16" s="134">
        <v>104.4</v>
      </c>
      <c r="G16" s="130">
        <v>104.5</v>
      </c>
      <c r="H16" s="136">
        <v>102</v>
      </c>
      <c r="I16" s="130">
        <v>102.2</v>
      </c>
      <c r="J16" s="130">
        <v>102.3</v>
      </c>
      <c r="K16" s="130">
        <v>102.4</v>
      </c>
      <c r="L16" s="130">
        <v>102.5</v>
      </c>
    </row>
    <row r="17" spans="1:12" s="12" customFormat="1" ht="78">
      <c r="A17" s="19" t="s">
        <v>51</v>
      </c>
      <c r="B17" s="29" t="s">
        <v>53</v>
      </c>
      <c r="C17" s="19"/>
      <c r="D17" s="19" t="s">
        <v>54</v>
      </c>
      <c r="E17" s="20">
        <v>286.7</v>
      </c>
      <c r="F17" s="20">
        <v>290.8</v>
      </c>
      <c r="G17" s="19" t="s">
        <v>427</v>
      </c>
      <c r="H17" s="19" t="s">
        <v>428</v>
      </c>
      <c r="I17" s="19" t="s">
        <v>429</v>
      </c>
      <c r="J17" s="20">
        <v>291.39999999999998</v>
      </c>
      <c r="K17" s="20">
        <v>291.5</v>
      </c>
      <c r="L17" s="20">
        <v>291.60000000000002</v>
      </c>
    </row>
    <row r="18" spans="1:12" s="12" customFormat="1" ht="93.6">
      <c r="A18" s="19" t="s">
        <v>52</v>
      </c>
      <c r="B18" s="31" t="s">
        <v>48</v>
      </c>
      <c r="C18" s="11"/>
      <c r="D18" s="34" t="s">
        <v>49</v>
      </c>
      <c r="E18" s="36">
        <v>100</v>
      </c>
      <c r="F18" s="36">
        <v>100</v>
      </c>
      <c r="G18" s="36">
        <v>100</v>
      </c>
      <c r="H18" s="36">
        <v>100</v>
      </c>
      <c r="I18" s="36">
        <v>100</v>
      </c>
      <c r="J18" s="36">
        <v>100</v>
      </c>
      <c r="K18" s="36">
        <v>100</v>
      </c>
      <c r="L18" s="36">
        <v>100</v>
      </c>
    </row>
    <row r="19" spans="1:12" s="2" customFormat="1" ht="32.4" customHeight="1">
      <c r="A19" s="262" t="s">
        <v>63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4"/>
    </row>
    <row r="20" spans="1:12" s="12" customFormat="1" ht="62.4">
      <c r="A20" s="19" t="s">
        <v>55</v>
      </c>
      <c r="B20" s="29" t="s">
        <v>56</v>
      </c>
      <c r="C20" s="21"/>
      <c r="D20" s="3" t="s">
        <v>57</v>
      </c>
      <c r="E20" s="3" t="s">
        <v>61</v>
      </c>
      <c r="F20" s="3" t="s">
        <v>545</v>
      </c>
      <c r="G20" s="3" t="s">
        <v>60</v>
      </c>
      <c r="H20" s="3" t="s">
        <v>60</v>
      </c>
      <c r="I20" s="3" t="s">
        <v>60</v>
      </c>
      <c r="J20" s="3" t="s">
        <v>60</v>
      </c>
      <c r="K20" s="3" t="s">
        <v>60</v>
      </c>
      <c r="L20" s="3" t="s">
        <v>60</v>
      </c>
    </row>
    <row r="21" spans="1:12" s="12" customFormat="1" ht="78">
      <c r="A21" s="11" t="s">
        <v>58</v>
      </c>
      <c r="B21" s="31" t="s">
        <v>59</v>
      </c>
      <c r="C21" s="30"/>
      <c r="D21" s="13" t="s">
        <v>54</v>
      </c>
      <c r="E21" s="13" t="s">
        <v>61</v>
      </c>
      <c r="F21" s="13" t="s">
        <v>61</v>
      </c>
      <c r="G21" s="3" t="s">
        <v>61</v>
      </c>
      <c r="H21" s="13" t="s">
        <v>61</v>
      </c>
      <c r="I21" s="3" t="s">
        <v>61</v>
      </c>
      <c r="J21" s="13" t="s">
        <v>61</v>
      </c>
      <c r="K21" s="3" t="s">
        <v>61</v>
      </c>
      <c r="L21" s="13" t="s">
        <v>61</v>
      </c>
    </row>
    <row r="22" spans="1:12" ht="34.200000000000003" customHeight="1">
      <c r="A22" s="268" t="s">
        <v>64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ht="46.8">
      <c r="A23" s="19" t="s">
        <v>65</v>
      </c>
      <c r="B23" s="29" t="s">
        <v>66</v>
      </c>
      <c r="C23" s="21"/>
      <c r="D23" s="3" t="s">
        <v>54</v>
      </c>
      <c r="E23" s="13" t="s">
        <v>2</v>
      </c>
      <c r="F23" s="3"/>
      <c r="G23" s="13" t="s">
        <v>2</v>
      </c>
      <c r="H23" s="3"/>
      <c r="I23" s="13"/>
      <c r="J23" s="3" t="s">
        <v>2</v>
      </c>
      <c r="K23" s="13"/>
      <c r="L23" s="3" t="s">
        <v>2</v>
      </c>
    </row>
    <row r="24" spans="1:12" ht="218.4">
      <c r="A24" s="19" t="s">
        <v>67</v>
      </c>
      <c r="B24" s="37" t="s">
        <v>68</v>
      </c>
      <c r="C24" s="21"/>
      <c r="D24" s="3" t="s">
        <v>49</v>
      </c>
      <c r="E24" s="38">
        <v>100</v>
      </c>
      <c r="F24" s="39">
        <v>100</v>
      </c>
      <c r="G24" s="39">
        <v>100</v>
      </c>
      <c r="H24" s="39">
        <v>100</v>
      </c>
      <c r="I24" s="39">
        <v>100</v>
      </c>
      <c r="J24" s="39">
        <v>100</v>
      </c>
      <c r="K24" s="39">
        <v>100</v>
      </c>
      <c r="L24" s="39">
        <v>100</v>
      </c>
    </row>
    <row r="25" spans="1:12" ht="15.6" customHeight="1">
      <c r="A25" s="267" t="s">
        <v>69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</row>
    <row r="26" spans="1:12" ht="46.8">
      <c r="A26" s="11" t="s">
        <v>70</v>
      </c>
      <c r="B26" s="31" t="s">
        <v>71</v>
      </c>
      <c r="C26" s="30"/>
      <c r="D26" s="13" t="s">
        <v>49</v>
      </c>
      <c r="E26" s="13" t="s">
        <v>74</v>
      </c>
      <c r="F26" s="13" t="s">
        <v>74</v>
      </c>
      <c r="G26" s="13" t="s">
        <v>74</v>
      </c>
      <c r="H26" s="13" t="s">
        <v>74</v>
      </c>
      <c r="I26" s="13" t="s">
        <v>74</v>
      </c>
      <c r="J26" s="13" t="s">
        <v>74</v>
      </c>
      <c r="K26" s="13" t="s">
        <v>74</v>
      </c>
      <c r="L26" s="13" t="s">
        <v>74</v>
      </c>
    </row>
    <row r="27" spans="1:12" ht="78">
      <c r="A27" s="11" t="s">
        <v>72</v>
      </c>
      <c r="B27" s="31" t="s">
        <v>73</v>
      </c>
      <c r="C27" s="11"/>
      <c r="D27" s="13" t="s">
        <v>49</v>
      </c>
      <c r="E27" s="40">
        <v>69</v>
      </c>
      <c r="F27" s="40">
        <v>70</v>
      </c>
      <c r="G27" s="13" t="s">
        <v>431</v>
      </c>
      <c r="H27" s="13" t="s">
        <v>430</v>
      </c>
      <c r="I27" s="13" t="s">
        <v>432</v>
      </c>
      <c r="J27" s="133">
        <v>74</v>
      </c>
      <c r="K27" s="133">
        <v>75</v>
      </c>
      <c r="L27" s="133">
        <v>76</v>
      </c>
    </row>
    <row r="28" spans="1:12" ht="15.6" customHeight="1">
      <c r="A28" s="267" t="s">
        <v>437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</row>
    <row r="29" spans="1:12" ht="78">
      <c r="A29" s="11" t="s">
        <v>440</v>
      </c>
      <c r="B29" s="31" t="s">
        <v>439</v>
      </c>
      <c r="C29" s="30"/>
      <c r="D29" s="13" t="s">
        <v>49</v>
      </c>
      <c r="E29" s="13" t="s">
        <v>456</v>
      </c>
      <c r="F29" s="13" t="s">
        <v>457</v>
      </c>
      <c r="G29" s="13" t="s">
        <v>458</v>
      </c>
      <c r="H29" s="13" t="s">
        <v>461</v>
      </c>
      <c r="I29" s="13" t="s">
        <v>459</v>
      </c>
      <c r="J29" s="13" t="s">
        <v>460</v>
      </c>
      <c r="K29" s="13" t="s">
        <v>462</v>
      </c>
      <c r="L29" s="13" t="s">
        <v>463</v>
      </c>
    </row>
    <row r="30" spans="1:12" ht="34.799999999999997" customHeight="1">
      <c r="A30" s="267" t="s">
        <v>438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</row>
    <row r="31" spans="1:12" ht="46.8">
      <c r="A31" s="11" t="s">
        <v>442</v>
      </c>
      <c r="B31" s="31" t="s">
        <v>441</v>
      </c>
      <c r="C31" s="30"/>
      <c r="D31" s="13" t="s">
        <v>49</v>
      </c>
      <c r="E31" s="13" t="s">
        <v>452</v>
      </c>
      <c r="F31" s="13" t="s">
        <v>445</v>
      </c>
      <c r="G31" s="13" t="s">
        <v>446</v>
      </c>
      <c r="H31" s="13" t="s">
        <v>447</v>
      </c>
      <c r="I31" s="13" t="s">
        <v>448</v>
      </c>
      <c r="J31" s="13" t="s">
        <v>449</v>
      </c>
      <c r="K31" s="13" t="s">
        <v>450</v>
      </c>
      <c r="L31" s="13" t="s">
        <v>451</v>
      </c>
    </row>
    <row r="32" spans="1:12" ht="46.8">
      <c r="A32" s="11" t="s">
        <v>443</v>
      </c>
      <c r="B32" s="31" t="s">
        <v>444</v>
      </c>
      <c r="C32" s="11"/>
      <c r="D32" s="13" t="s">
        <v>49</v>
      </c>
      <c r="E32" s="40">
        <v>1.3</v>
      </c>
      <c r="F32" s="13" t="s">
        <v>453</v>
      </c>
      <c r="G32" s="13" t="s">
        <v>454</v>
      </c>
      <c r="H32" s="13" t="s">
        <v>455</v>
      </c>
      <c r="I32" s="148">
        <v>1.7</v>
      </c>
      <c r="J32" s="148">
        <v>1.8</v>
      </c>
      <c r="K32" s="154">
        <v>1.9</v>
      </c>
      <c r="L32" s="149">
        <v>2</v>
      </c>
    </row>
  </sheetData>
  <mergeCells count="14">
    <mergeCell ref="A28:L28"/>
    <mergeCell ref="A30:L30"/>
    <mergeCell ref="A19:L19"/>
    <mergeCell ref="A22:L22"/>
    <mergeCell ref="A25:L25"/>
    <mergeCell ref="A4:L5"/>
    <mergeCell ref="A9:L9"/>
    <mergeCell ref="A15:L15"/>
    <mergeCell ref="H2:J2"/>
    <mergeCell ref="A6:A7"/>
    <mergeCell ref="B6:B7"/>
    <mergeCell ref="D6:D7"/>
    <mergeCell ref="C6:C7"/>
    <mergeCell ref="E6:L6"/>
  </mergeCells>
  <phoneticPr fontId="18" type="noConversion"/>
  <pageMargins left="0.39370078740157483" right="0.39370078740157483" top="0.55118110236220474" bottom="0.55118110236220474" header="0" footer="0"/>
  <pageSetup paperSize="9" firstPageNumber="163" fitToHeight="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157"/>
  <sheetViews>
    <sheetView view="pageBreakPreview" topLeftCell="B1" zoomScale="75" zoomScaleNormal="75" zoomScaleSheetLayoutView="75" workbookViewId="0">
      <selection activeCell="F60" sqref="F60"/>
    </sheetView>
  </sheetViews>
  <sheetFormatPr defaultColWidth="27.33203125" defaultRowHeight="18"/>
  <cols>
    <col min="1" max="1" width="0" style="26" hidden="1" customWidth="1"/>
    <col min="2" max="2" width="31.44140625" style="195" customWidth="1"/>
    <col min="3" max="3" width="41.44140625" style="195" customWidth="1"/>
    <col min="4" max="4" width="33.77734375" style="195" customWidth="1"/>
    <col min="5" max="10" width="19.109375" style="194" customWidth="1"/>
    <col min="11" max="11" width="20.44140625" style="194" customWidth="1"/>
    <col min="12" max="12" width="20.88671875" style="194" customWidth="1"/>
    <col min="13" max="13" width="19.109375" style="27" hidden="1" customWidth="1"/>
    <col min="14" max="243" width="9.109375" style="26" customWidth="1"/>
    <col min="244" max="244" width="0" style="26" hidden="1" customWidth="1"/>
    <col min="245" max="245" width="21.6640625" style="26" customWidth="1"/>
    <col min="246" max="246" width="48.109375" style="26" customWidth="1"/>
    <col min="247" max="247" width="29.6640625" style="26" customWidth="1"/>
    <col min="248" max="248" width="11.44140625" style="26" customWidth="1"/>
    <col min="249" max="249" width="7.5546875" style="26" customWidth="1"/>
    <col min="250" max="250" width="11.6640625" style="26" customWidth="1"/>
    <col min="251" max="251" width="7.109375" style="26" customWidth="1"/>
    <col min="252" max="252" width="0" style="26" hidden="1" customWidth="1"/>
    <col min="253" max="254" width="19.109375" style="26" customWidth="1"/>
    <col min="255" max="255" width="20.44140625" style="26" customWidth="1"/>
    <col min="256" max="256" width="20.88671875" style="26" customWidth="1"/>
    <col min="257" max="258" width="22" style="26" customWidth="1"/>
    <col min="259" max="259" width="0" style="26" hidden="1" customWidth="1"/>
    <col min="260" max="16384" width="27.33203125" style="26"/>
  </cols>
  <sheetData>
    <row r="1" spans="1:15" s="24" customFormat="1" ht="21">
      <c r="A1" s="22"/>
      <c r="B1" s="181"/>
      <c r="C1" s="181"/>
      <c r="D1" s="182"/>
      <c r="E1" s="183"/>
      <c r="F1" s="183"/>
      <c r="G1" s="183"/>
      <c r="H1" s="183"/>
      <c r="I1" s="183"/>
      <c r="J1" s="183"/>
      <c r="K1" s="183"/>
      <c r="L1" s="183"/>
      <c r="M1" s="23"/>
      <c r="N1" s="22"/>
      <c r="O1" s="22"/>
    </row>
    <row r="2" spans="1:15" s="24" customFormat="1" ht="21">
      <c r="A2" s="22"/>
      <c r="B2" s="181"/>
      <c r="C2" s="181"/>
      <c r="D2" s="181"/>
      <c r="E2" s="184"/>
      <c r="F2" s="184"/>
      <c r="G2" s="184"/>
      <c r="H2" s="184"/>
      <c r="I2" s="184"/>
      <c r="J2" s="184"/>
      <c r="K2" s="184"/>
      <c r="L2" s="185" t="s">
        <v>435</v>
      </c>
      <c r="M2" s="23"/>
      <c r="N2" s="22"/>
      <c r="O2" s="22"/>
    </row>
    <row r="3" spans="1:15" s="24" customFormat="1">
      <c r="A3" s="22"/>
      <c r="B3" s="181"/>
      <c r="C3" s="181"/>
      <c r="D3" s="181"/>
      <c r="E3" s="183"/>
      <c r="F3" s="183"/>
      <c r="G3" s="183"/>
      <c r="H3" s="183"/>
      <c r="I3" s="183"/>
      <c r="J3" s="183"/>
      <c r="K3" s="183"/>
      <c r="L3" s="183"/>
      <c r="M3" s="23"/>
      <c r="N3" s="22"/>
      <c r="O3" s="22"/>
    </row>
    <row r="4" spans="1:15" s="22" customFormat="1" ht="47.25" customHeight="1">
      <c r="B4" s="186" t="s">
        <v>38</v>
      </c>
      <c r="C4" s="187"/>
      <c r="D4" s="187"/>
      <c r="E4" s="187"/>
      <c r="F4" s="187"/>
      <c r="G4" s="187"/>
      <c r="H4" s="187"/>
      <c r="I4" s="187"/>
      <c r="J4" s="187"/>
      <c r="K4" s="187"/>
      <c r="L4" s="188"/>
      <c r="M4" s="23"/>
    </row>
    <row r="5" spans="1:15" s="22" customFormat="1" ht="23.4" customHeight="1">
      <c r="B5" s="189"/>
      <c r="C5" s="271" t="s">
        <v>363</v>
      </c>
      <c r="D5" s="271"/>
      <c r="E5" s="271"/>
      <c r="F5" s="271"/>
      <c r="G5" s="271"/>
      <c r="H5" s="271"/>
      <c r="I5" s="271"/>
      <c r="J5" s="271"/>
      <c r="K5" s="271"/>
      <c r="L5" s="271"/>
      <c r="M5" s="23"/>
    </row>
    <row r="6" spans="1:15" s="22" customFormat="1" ht="45" customHeight="1">
      <c r="B6" s="270" t="s">
        <v>6</v>
      </c>
      <c r="C6" s="269" t="s">
        <v>17</v>
      </c>
      <c r="D6" s="269" t="s">
        <v>22</v>
      </c>
      <c r="E6" s="190" t="s">
        <v>21</v>
      </c>
      <c r="F6" s="190"/>
      <c r="G6" s="190"/>
      <c r="H6" s="190"/>
      <c r="I6" s="190"/>
      <c r="J6" s="190"/>
      <c r="K6" s="190"/>
      <c r="L6" s="190"/>
      <c r="M6" s="25"/>
    </row>
    <row r="7" spans="1:15" s="22" customFormat="1" ht="46.8">
      <c r="B7" s="270"/>
      <c r="C7" s="269"/>
      <c r="D7" s="269"/>
      <c r="E7" s="197" t="s">
        <v>75</v>
      </c>
      <c r="F7" s="197" t="s">
        <v>76</v>
      </c>
      <c r="G7" s="197" t="s">
        <v>77</v>
      </c>
      <c r="H7" s="197" t="s">
        <v>78</v>
      </c>
      <c r="I7" s="197" t="s">
        <v>79</v>
      </c>
      <c r="J7" s="197" t="s">
        <v>80</v>
      </c>
      <c r="K7" s="197" t="s">
        <v>81</v>
      </c>
      <c r="L7" s="197" t="s">
        <v>82</v>
      </c>
    </row>
    <row r="8" spans="1:15" s="22" customFormat="1">
      <c r="B8" s="200">
        <v>1</v>
      </c>
      <c r="C8" s="200">
        <v>2</v>
      </c>
      <c r="D8" s="200">
        <v>3</v>
      </c>
      <c r="E8" s="191">
        <v>4</v>
      </c>
      <c r="F8" s="191">
        <v>5</v>
      </c>
      <c r="G8" s="191">
        <v>6</v>
      </c>
      <c r="H8" s="191">
        <v>7</v>
      </c>
      <c r="I8" s="191">
        <v>8</v>
      </c>
      <c r="J8" s="191">
        <v>9</v>
      </c>
      <c r="K8" s="191">
        <v>10</v>
      </c>
      <c r="L8" s="191">
        <v>11</v>
      </c>
    </row>
    <row r="9" spans="1:15" ht="41.4">
      <c r="B9" s="202" t="s">
        <v>18</v>
      </c>
      <c r="C9" s="42" t="s">
        <v>83</v>
      </c>
      <c r="D9" s="43" t="s">
        <v>84</v>
      </c>
      <c r="E9" s="65">
        <f t="shared" ref="E9:L9" si="0">E11+E34+E50+E54+E59+E63</f>
        <v>210136.65</v>
      </c>
      <c r="F9" s="65">
        <f t="shared" si="0"/>
        <v>224579.6</v>
      </c>
      <c r="G9" s="65">
        <f t="shared" si="0"/>
        <v>158157.79999999999</v>
      </c>
      <c r="H9" s="65">
        <f t="shared" si="0"/>
        <v>190525.3</v>
      </c>
      <c r="I9" s="65">
        <f t="shared" si="0"/>
        <v>138670.95000000001</v>
      </c>
      <c r="J9" s="65">
        <f t="shared" si="0"/>
        <v>138670.95000000001</v>
      </c>
      <c r="K9" s="65">
        <f t="shared" si="0"/>
        <v>138670.95000000001</v>
      </c>
      <c r="L9" s="65">
        <f t="shared" si="0"/>
        <v>138670.95000000001</v>
      </c>
    </row>
    <row r="10" spans="1:15">
      <c r="B10" s="201" t="s">
        <v>0</v>
      </c>
      <c r="C10" s="41"/>
      <c r="D10" s="43"/>
      <c r="E10" s="66"/>
      <c r="F10" s="66"/>
      <c r="G10" s="66"/>
      <c r="H10" s="66"/>
      <c r="I10" s="66"/>
      <c r="J10" s="66"/>
      <c r="K10" s="66"/>
      <c r="L10" s="66"/>
    </row>
    <row r="11" spans="1:15" ht="43.2">
      <c r="B11" s="203" t="s">
        <v>14</v>
      </c>
      <c r="C11" s="45" t="s">
        <v>85</v>
      </c>
      <c r="D11" s="43" t="s">
        <v>84</v>
      </c>
      <c r="E11" s="67">
        <f t="shared" ref="E11:L11" si="1">E12+E15+E18+E24+E25+E26+E27+E28+E29+E32+E33</f>
        <v>20441.2</v>
      </c>
      <c r="F11" s="67">
        <f t="shared" si="1"/>
        <v>27428.799999999999</v>
      </c>
      <c r="G11" s="67">
        <f t="shared" si="1"/>
        <v>26760.7</v>
      </c>
      <c r="H11" s="67">
        <f t="shared" si="1"/>
        <v>27442.6</v>
      </c>
      <c r="I11" s="67">
        <f t="shared" si="1"/>
        <v>7052</v>
      </c>
      <c r="J11" s="67">
        <f t="shared" si="1"/>
        <v>7052</v>
      </c>
      <c r="K11" s="67">
        <f t="shared" si="1"/>
        <v>7052</v>
      </c>
      <c r="L11" s="67">
        <f t="shared" si="1"/>
        <v>7052</v>
      </c>
    </row>
    <row r="12" spans="1:15" ht="55.2">
      <c r="B12" s="202" t="s">
        <v>28</v>
      </c>
      <c r="C12" s="42" t="s">
        <v>86</v>
      </c>
      <c r="D12" s="43" t="s">
        <v>84</v>
      </c>
      <c r="E12" s="68">
        <f t="shared" ref="E12:F12" si="2">E13+E14</f>
        <v>5177.5</v>
      </c>
      <c r="F12" s="68">
        <f t="shared" si="2"/>
        <v>8900</v>
      </c>
      <c r="G12" s="68">
        <f t="shared" ref="G12:L12" si="3">G13+G14</f>
        <v>8900</v>
      </c>
      <c r="H12" s="68">
        <f t="shared" si="3"/>
        <v>8900</v>
      </c>
      <c r="I12" s="68">
        <f t="shared" si="3"/>
        <v>6000</v>
      </c>
      <c r="J12" s="68">
        <f t="shared" si="3"/>
        <v>6000</v>
      </c>
      <c r="K12" s="68">
        <f t="shared" si="3"/>
        <v>6000</v>
      </c>
      <c r="L12" s="68">
        <f t="shared" si="3"/>
        <v>6000</v>
      </c>
    </row>
    <row r="13" spans="1:15" ht="139.19999999999999" customHeight="1">
      <c r="B13" s="201" t="s">
        <v>19</v>
      </c>
      <c r="C13" s="60" t="s">
        <v>87</v>
      </c>
      <c r="D13" s="43" t="s">
        <v>84</v>
      </c>
      <c r="E13" s="69">
        <v>1550</v>
      </c>
      <c r="F13" s="69">
        <v>4450</v>
      </c>
      <c r="G13" s="69">
        <v>4450</v>
      </c>
      <c r="H13" s="69">
        <v>4450</v>
      </c>
      <c r="I13" s="69">
        <v>3000</v>
      </c>
      <c r="J13" s="69">
        <v>3000</v>
      </c>
      <c r="K13" s="69">
        <v>3000</v>
      </c>
      <c r="L13" s="69">
        <v>3000</v>
      </c>
    </row>
    <row r="14" spans="1:15" ht="110.4">
      <c r="B14" s="201" t="s">
        <v>29</v>
      </c>
      <c r="C14" s="60" t="s">
        <v>88</v>
      </c>
      <c r="D14" s="43" t="s">
        <v>84</v>
      </c>
      <c r="E14" s="69">
        <v>3627.5</v>
      </c>
      <c r="F14" s="69">
        <v>4450</v>
      </c>
      <c r="G14" s="69">
        <v>4450</v>
      </c>
      <c r="H14" s="69">
        <v>4450</v>
      </c>
      <c r="I14" s="69">
        <v>3000</v>
      </c>
      <c r="J14" s="69">
        <v>3000</v>
      </c>
      <c r="K14" s="69">
        <v>3000</v>
      </c>
      <c r="L14" s="69">
        <v>3000</v>
      </c>
    </row>
    <row r="15" spans="1:15" ht="35.4" customHeight="1">
      <c r="B15" s="202" t="s">
        <v>36</v>
      </c>
      <c r="C15" s="42" t="s">
        <v>89</v>
      </c>
      <c r="D15" s="43" t="s">
        <v>84</v>
      </c>
      <c r="E15" s="68"/>
      <c r="F15" s="68"/>
      <c r="G15" s="68"/>
      <c r="H15" s="68"/>
      <c r="I15" s="68"/>
      <c r="J15" s="68"/>
      <c r="K15" s="68"/>
      <c r="L15" s="68"/>
    </row>
    <row r="16" spans="1:15" ht="50.4" customHeight="1">
      <c r="B16" s="201" t="s">
        <v>90</v>
      </c>
      <c r="C16" s="47" t="s">
        <v>91</v>
      </c>
      <c r="D16" s="43" t="s">
        <v>84</v>
      </c>
      <c r="E16" s="69"/>
      <c r="F16" s="69"/>
      <c r="G16" s="69"/>
      <c r="H16" s="69"/>
      <c r="I16" s="69"/>
      <c r="J16" s="69"/>
      <c r="K16" s="69"/>
      <c r="L16" s="69"/>
    </row>
    <row r="17" spans="2:13" ht="48.6" customHeight="1">
      <c r="B17" s="201" t="s">
        <v>92</v>
      </c>
      <c r="C17" s="47" t="s">
        <v>93</v>
      </c>
      <c r="D17" s="43" t="s">
        <v>84</v>
      </c>
      <c r="E17" s="66"/>
      <c r="F17" s="66"/>
      <c r="G17" s="66"/>
      <c r="H17" s="66"/>
      <c r="I17" s="66"/>
      <c r="J17" s="66"/>
      <c r="K17" s="66"/>
      <c r="L17" s="66"/>
    </row>
    <row r="18" spans="2:13" ht="124.2">
      <c r="B18" s="202" t="s">
        <v>94</v>
      </c>
      <c r="C18" s="42" t="s">
        <v>95</v>
      </c>
      <c r="D18" s="43" t="s">
        <v>84</v>
      </c>
      <c r="E18" s="68">
        <v>245.8</v>
      </c>
      <c r="F18" s="68">
        <f t="shared" ref="F18:H18" si="4">F19+F20+F21++F22+F23</f>
        <v>550</v>
      </c>
      <c r="G18" s="68">
        <f t="shared" si="4"/>
        <v>300</v>
      </c>
      <c r="H18" s="68">
        <f t="shared" si="4"/>
        <v>300</v>
      </c>
      <c r="I18" s="68">
        <v>600</v>
      </c>
      <c r="J18" s="68">
        <v>600</v>
      </c>
      <c r="K18" s="68">
        <v>600</v>
      </c>
      <c r="L18" s="68">
        <v>600</v>
      </c>
    </row>
    <row r="19" spans="2:13" ht="85.8" customHeight="1">
      <c r="B19" s="201" t="s">
        <v>96</v>
      </c>
      <c r="C19" s="47" t="s">
        <v>97</v>
      </c>
      <c r="D19" s="43" t="s">
        <v>84</v>
      </c>
      <c r="E19" s="71">
        <v>139.69999999999999</v>
      </c>
      <c r="F19" s="71">
        <v>340</v>
      </c>
      <c r="G19" s="71">
        <v>200</v>
      </c>
      <c r="H19" s="71">
        <v>200</v>
      </c>
      <c r="I19" s="71">
        <v>400</v>
      </c>
      <c r="J19" s="71">
        <v>400</v>
      </c>
      <c r="K19" s="71">
        <v>400</v>
      </c>
      <c r="L19" s="71">
        <v>400</v>
      </c>
    </row>
    <row r="20" spans="2:13" ht="41.4">
      <c r="B20" s="201" t="s">
        <v>98</v>
      </c>
      <c r="C20" s="47" t="s">
        <v>99</v>
      </c>
      <c r="D20" s="43" t="s">
        <v>84</v>
      </c>
      <c r="E20" s="71">
        <v>10</v>
      </c>
      <c r="F20" s="71">
        <v>20</v>
      </c>
      <c r="G20" s="71">
        <v>15</v>
      </c>
      <c r="H20" s="71">
        <v>15</v>
      </c>
      <c r="I20" s="71">
        <v>15</v>
      </c>
      <c r="J20" s="71">
        <v>15</v>
      </c>
      <c r="K20" s="71">
        <v>15</v>
      </c>
      <c r="L20" s="71">
        <v>15</v>
      </c>
    </row>
    <row r="21" spans="2:13" ht="41.4">
      <c r="B21" s="201" t="s">
        <v>100</v>
      </c>
      <c r="C21" s="47" t="s">
        <v>101</v>
      </c>
      <c r="D21" s="43" t="s">
        <v>84</v>
      </c>
      <c r="E21" s="71">
        <v>96.1</v>
      </c>
      <c r="F21" s="71">
        <v>190</v>
      </c>
      <c r="G21" s="71">
        <v>85</v>
      </c>
      <c r="H21" s="71">
        <v>85</v>
      </c>
      <c r="I21" s="71">
        <v>185</v>
      </c>
      <c r="J21" s="71">
        <v>185</v>
      </c>
      <c r="K21" s="71">
        <v>185</v>
      </c>
      <c r="L21" s="71">
        <v>185</v>
      </c>
    </row>
    <row r="22" spans="2:13" ht="28.8">
      <c r="B22" s="201" t="s">
        <v>102</v>
      </c>
      <c r="C22" s="47" t="s">
        <v>103</v>
      </c>
      <c r="D22" s="43" t="s">
        <v>84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</row>
    <row r="23" spans="2:13" ht="41.4">
      <c r="B23" s="201" t="s">
        <v>104</v>
      </c>
      <c r="C23" s="47" t="s">
        <v>93</v>
      </c>
      <c r="D23" s="43" t="s">
        <v>84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</row>
    <row r="24" spans="2:13" ht="73.8" customHeight="1">
      <c r="B24" s="202" t="s">
        <v>105</v>
      </c>
      <c r="C24" s="42" t="s">
        <v>106</v>
      </c>
      <c r="D24" s="43" t="s">
        <v>84</v>
      </c>
      <c r="E24" s="72"/>
      <c r="F24" s="72"/>
      <c r="G24" s="72"/>
      <c r="H24" s="72"/>
      <c r="I24" s="72"/>
      <c r="J24" s="72"/>
      <c r="K24" s="72"/>
      <c r="L24" s="72"/>
    </row>
    <row r="25" spans="2:13" ht="57.6" customHeight="1">
      <c r="B25" s="202" t="s">
        <v>107</v>
      </c>
      <c r="C25" s="42" t="s">
        <v>103</v>
      </c>
      <c r="D25" s="43" t="s">
        <v>84</v>
      </c>
      <c r="E25" s="72">
        <v>844.5</v>
      </c>
      <c r="F25" s="72">
        <v>1592</v>
      </c>
      <c r="G25" s="72">
        <v>500</v>
      </c>
      <c r="H25" s="72">
        <v>500</v>
      </c>
      <c r="I25" s="72">
        <v>452</v>
      </c>
      <c r="J25" s="72">
        <v>452</v>
      </c>
      <c r="K25" s="72">
        <v>452</v>
      </c>
      <c r="L25" s="72">
        <v>452</v>
      </c>
    </row>
    <row r="26" spans="2:13" s="158" customFormat="1" ht="28.8">
      <c r="B26" s="202" t="s">
        <v>108</v>
      </c>
      <c r="C26" s="42" t="s">
        <v>109</v>
      </c>
      <c r="D26" s="43" t="s">
        <v>84</v>
      </c>
      <c r="E26" s="72"/>
      <c r="F26" s="72"/>
      <c r="G26" s="72"/>
      <c r="H26" s="72"/>
      <c r="I26" s="72"/>
      <c r="J26" s="72"/>
      <c r="K26" s="72"/>
      <c r="L26" s="72"/>
      <c r="M26" s="157"/>
    </row>
    <row r="27" spans="2:13" ht="41.4">
      <c r="B27" s="202" t="s">
        <v>110</v>
      </c>
      <c r="C27" s="42" t="s">
        <v>111</v>
      </c>
      <c r="D27" s="43" t="s">
        <v>84</v>
      </c>
      <c r="E27" s="71"/>
      <c r="F27" s="71"/>
      <c r="G27" s="71"/>
      <c r="H27" s="71"/>
      <c r="I27" s="71"/>
      <c r="J27" s="71"/>
      <c r="K27" s="71"/>
      <c r="L27" s="71"/>
    </row>
    <row r="28" spans="2:13" ht="69">
      <c r="B28" s="202" t="s">
        <v>112</v>
      </c>
      <c r="C28" s="42" t="s">
        <v>113</v>
      </c>
      <c r="D28" s="43" t="s">
        <v>84</v>
      </c>
      <c r="E28" s="68"/>
      <c r="F28" s="68"/>
      <c r="G28" s="68"/>
      <c r="H28" s="68"/>
      <c r="I28" s="68"/>
      <c r="J28" s="68"/>
      <c r="K28" s="68"/>
      <c r="L28" s="68"/>
    </row>
    <row r="29" spans="2:13" ht="28.8">
      <c r="B29" s="202" t="s">
        <v>114</v>
      </c>
      <c r="C29" s="42" t="s">
        <v>115</v>
      </c>
      <c r="D29" s="61" t="s">
        <v>84</v>
      </c>
      <c r="E29" s="68"/>
      <c r="F29" s="68"/>
      <c r="G29" s="68"/>
      <c r="H29" s="68"/>
      <c r="I29" s="68"/>
      <c r="J29" s="68"/>
      <c r="K29" s="68"/>
      <c r="L29" s="68"/>
    </row>
    <row r="30" spans="2:13" ht="82.8">
      <c r="B30" s="201" t="s">
        <v>116</v>
      </c>
      <c r="C30" s="47" t="s">
        <v>97</v>
      </c>
      <c r="D30" s="43" t="s">
        <v>84</v>
      </c>
      <c r="E30" s="70"/>
      <c r="F30" s="70"/>
      <c r="G30" s="70"/>
      <c r="H30" s="70"/>
      <c r="I30" s="70"/>
      <c r="J30" s="70"/>
      <c r="K30" s="70"/>
      <c r="L30" s="70"/>
    </row>
    <row r="31" spans="2:13" ht="41.4">
      <c r="B31" s="201" t="s">
        <v>117</v>
      </c>
      <c r="C31" s="47" t="s">
        <v>101</v>
      </c>
      <c r="D31" s="43" t="s">
        <v>84</v>
      </c>
      <c r="E31" s="70"/>
      <c r="F31" s="70"/>
      <c r="G31" s="70"/>
      <c r="H31" s="70"/>
      <c r="I31" s="70"/>
      <c r="J31" s="70"/>
      <c r="K31" s="70"/>
      <c r="L31" s="70"/>
    </row>
    <row r="32" spans="2:13" s="158" customFormat="1" ht="28.8">
      <c r="B32" s="202" t="s">
        <v>118</v>
      </c>
      <c r="C32" s="42" t="s">
        <v>119</v>
      </c>
      <c r="D32" s="61" t="s">
        <v>84</v>
      </c>
      <c r="E32" s="73"/>
      <c r="F32" s="73"/>
      <c r="G32" s="73"/>
      <c r="H32" s="73"/>
      <c r="I32" s="73"/>
      <c r="J32" s="73"/>
      <c r="K32" s="73"/>
      <c r="L32" s="73"/>
      <c r="M32" s="157"/>
    </row>
    <row r="33" spans="2:13" s="195" customFormat="1" ht="63" customHeight="1">
      <c r="B33" s="202" t="s">
        <v>120</v>
      </c>
      <c r="C33" s="42" t="s">
        <v>534</v>
      </c>
      <c r="D33" s="61" t="s">
        <v>84</v>
      </c>
      <c r="E33" s="73">
        <v>14173.4</v>
      </c>
      <c r="F33" s="73">
        <v>16386.8</v>
      </c>
      <c r="G33" s="73">
        <v>17060.7</v>
      </c>
      <c r="H33" s="73">
        <v>17742.599999999999</v>
      </c>
      <c r="I33" s="73"/>
      <c r="J33" s="73"/>
      <c r="K33" s="73"/>
      <c r="L33" s="73"/>
      <c r="M33" s="194"/>
    </row>
    <row r="34" spans="2:13" s="195" customFormat="1" ht="43.2">
      <c r="B34" s="203" t="s">
        <v>15</v>
      </c>
      <c r="C34" s="45" t="s">
        <v>121</v>
      </c>
      <c r="D34" s="43" t="s">
        <v>84</v>
      </c>
      <c r="E34" s="74">
        <f>E35+E37+E38+E39+E40+E41+E42+E43+E44+E45+E49</f>
        <v>41430.449999999997</v>
      </c>
      <c r="F34" s="74">
        <f t="shared" ref="F34:L34" si="5">F35+F37+F38+F39+F40+F41+F42+F43+F44+F45+F49</f>
        <v>23270.2</v>
      </c>
      <c r="G34" s="74">
        <f t="shared" si="5"/>
        <v>12914.4</v>
      </c>
      <c r="H34" s="74">
        <f t="shared" si="5"/>
        <v>13119.3</v>
      </c>
      <c r="I34" s="74">
        <f t="shared" si="5"/>
        <v>9918.84</v>
      </c>
      <c r="J34" s="74">
        <f t="shared" si="5"/>
        <v>9918.84</v>
      </c>
      <c r="K34" s="74">
        <f t="shared" si="5"/>
        <v>9918.84</v>
      </c>
      <c r="L34" s="74">
        <f t="shared" si="5"/>
        <v>9918.84</v>
      </c>
      <c r="M34" s="74" t="e">
        <f>M35+M37+M38+M39+M40+M41+M42+M43+M44+M45+M49+#REF!</f>
        <v>#REF!</v>
      </c>
    </row>
    <row r="35" spans="2:13" s="195" customFormat="1" ht="55.2">
      <c r="B35" s="202" t="s">
        <v>30</v>
      </c>
      <c r="C35" s="42" t="s">
        <v>122</v>
      </c>
      <c r="D35" s="43" t="s">
        <v>84</v>
      </c>
      <c r="E35" s="75">
        <f>E36</f>
        <v>6107.85</v>
      </c>
      <c r="F35" s="75">
        <f t="shared" ref="F35:L35" si="6">F36</f>
        <v>5429.1</v>
      </c>
      <c r="G35" s="75">
        <f t="shared" si="6"/>
        <v>5731</v>
      </c>
      <c r="H35" s="75">
        <f t="shared" si="6"/>
        <v>5764.7</v>
      </c>
      <c r="I35" s="75">
        <f t="shared" si="6"/>
        <v>5270.64</v>
      </c>
      <c r="J35" s="75">
        <f t="shared" si="6"/>
        <v>5270.64</v>
      </c>
      <c r="K35" s="75">
        <f t="shared" si="6"/>
        <v>5270.64</v>
      </c>
      <c r="L35" s="75">
        <f t="shared" si="6"/>
        <v>5270.64</v>
      </c>
      <c r="M35" s="194"/>
    </row>
    <row r="36" spans="2:13" s="195" customFormat="1" ht="28.8">
      <c r="B36" s="201" t="s">
        <v>123</v>
      </c>
      <c r="C36" s="47" t="s">
        <v>124</v>
      </c>
      <c r="D36" s="43" t="s">
        <v>84</v>
      </c>
      <c r="E36" s="76">
        <v>6107.85</v>
      </c>
      <c r="F36" s="76">
        <v>5429.1</v>
      </c>
      <c r="G36" s="76">
        <v>5731</v>
      </c>
      <c r="H36" s="76">
        <v>5764.7</v>
      </c>
      <c r="I36" s="76">
        <v>5270.64</v>
      </c>
      <c r="J36" s="76">
        <v>5270.64</v>
      </c>
      <c r="K36" s="76">
        <v>5270.64</v>
      </c>
      <c r="L36" s="76">
        <v>5270.64</v>
      </c>
      <c r="M36" s="194"/>
    </row>
    <row r="37" spans="2:13" s="195" customFormat="1" ht="28.8">
      <c r="B37" s="202" t="s">
        <v>125</v>
      </c>
      <c r="C37" s="42" t="s">
        <v>126</v>
      </c>
      <c r="D37" s="43" t="s">
        <v>84</v>
      </c>
      <c r="E37" s="77">
        <v>5567.2</v>
      </c>
      <c r="F37" s="77">
        <v>6337.1</v>
      </c>
      <c r="G37" s="77">
        <v>6683.4</v>
      </c>
      <c r="H37" s="77">
        <v>6750.2</v>
      </c>
      <c r="I37" s="77">
        <v>4298.2</v>
      </c>
      <c r="J37" s="77">
        <v>4298.2</v>
      </c>
      <c r="K37" s="77">
        <v>4298.2</v>
      </c>
      <c r="L37" s="77">
        <v>4298.2</v>
      </c>
      <c r="M37" s="194"/>
    </row>
    <row r="38" spans="2:13" s="195" customFormat="1" ht="41.4">
      <c r="B38" s="202" t="s">
        <v>127</v>
      </c>
      <c r="C38" s="42" t="s">
        <v>128</v>
      </c>
      <c r="D38" s="43" t="s">
        <v>84</v>
      </c>
      <c r="E38" s="77"/>
      <c r="F38" s="77">
        <v>71</v>
      </c>
      <c r="G38" s="77">
        <v>0</v>
      </c>
      <c r="H38" s="77">
        <v>104.4</v>
      </c>
      <c r="I38" s="77"/>
      <c r="J38" s="77"/>
      <c r="K38" s="77"/>
      <c r="L38" s="77"/>
      <c r="M38" s="194"/>
    </row>
    <row r="39" spans="2:13" s="195" customFormat="1" ht="76.2" customHeight="1">
      <c r="B39" s="202" t="s">
        <v>129</v>
      </c>
      <c r="C39" s="42" t="s">
        <v>130</v>
      </c>
      <c r="D39" s="43" t="s">
        <v>84</v>
      </c>
      <c r="E39" s="77">
        <v>42</v>
      </c>
      <c r="F39" s="77">
        <v>200</v>
      </c>
      <c r="G39" s="77">
        <v>200</v>
      </c>
      <c r="H39" s="77">
        <v>200</v>
      </c>
      <c r="I39" s="77">
        <v>300</v>
      </c>
      <c r="J39" s="77">
        <v>300</v>
      </c>
      <c r="K39" s="77">
        <v>300</v>
      </c>
      <c r="L39" s="77">
        <v>300</v>
      </c>
      <c r="M39" s="194"/>
    </row>
    <row r="40" spans="2:13" s="195" customFormat="1" ht="28.8">
      <c r="B40" s="202" t="s">
        <v>131</v>
      </c>
      <c r="C40" s="42" t="s">
        <v>132</v>
      </c>
      <c r="D40" s="43" t="s">
        <v>84</v>
      </c>
      <c r="E40" s="77">
        <v>2285</v>
      </c>
      <c r="F40" s="77">
        <v>300</v>
      </c>
      <c r="G40" s="77">
        <v>300</v>
      </c>
      <c r="H40" s="77">
        <v>300</v>
      </c>
      <c r="I40" s="77">
        <v>50</v>
      </c>
      <c r="J40" s="77">
        <v>50</v>
      </c>
      <c r="K40" s="77">
        <v>50</v>
      </c>
      <c r="L40" s="77">
        <v>50</v>
      </c>
      <c r="M40" s="194"/>
    </row>
    <row r="41" spans="2:13" s="195" customFormat="1" ht="55.2">
      <c r="B41" s="202" t="s">
        <v>133</v>
      </c>
      <c r="C41" s="62" t="s">
        <v>134</v>
      </c>
      <c r="D41" s="43" t="s">
        <v>84</v>
      </c>
      <c r="E41" s="77"/>
      <c r="F41" s="77"/>
      <c r="G41" s="77"/>
      <c r="H41" s="77"/>
      <c r="I41" s="77"/>
      <c r="J41" s="77"/>
      <c r="K41" s="77"/>
      <c r="L41" s="77"/>
      <c r="M41" s="194"/>
    </row>
    <row r="42" spans="2:13" s="195" customFormat="1" ht="42.6" customHeight="1">
      <c r="B42" s="202" t="s">
        <v>135</v>
      </c>
      <c r="C42" s="62" t="s">
        <v>136</v>
      </c>
      <c r="D42" s="43" t="s">
        <v>84</v>
      </c>
      <c r="E42" s="78"/>
      <c r="F42" s="78"/>
      <c r="G42" s="78"/>
      <c r="H42" s="78"/>
      <c r="I42" s="78"/>
      <c r="J42" s="78"/>
      <c r="K42" s="78"/>
      <c r="L42" s="78"/>
      <c r="M42" s="194"/>
    </row>
    <row r="43" spans="2:13" s="195" customFormat="1" ht="42.6" customHeight="1">
      <c r="B43" s="202" t="s">
        <v>137</v>
      </c>
      <c r="C43" s="62" t="s">
        <v>138</v>
      </c>
      <c r="D43" s="43" t="s">
        <v>84</v>
      </c>
      <c r="E43" s="78"/>
      <c r="F43" s="78"/>
      <c r="G43" s="78"/>
      <c r="H43" s="78"/>
      <c r="I43" s="78"/>
      <c r="J43" s="78"/>
      <c r="K43" s="78"/>
      <c r="L43" s="78"/>
      <c r="M43" s="194"/>
    </row>
    <row r="44" spans="2:13" s="195" customFormat="1" ht="42.6" customHeight="1">
      <c r="B44" s="202" t="s">
        <v>139</v>
      </c>
      <c r="C44" s="62" t="s">
        <v>140</v>
      </c>
      <c r="D44" s="43" t="s">
        <v>84</v>
      </c>
      <c r="E44" s="78"/>
      <c r="F44" s="78"/>
      <c r="G44" s="78"/>
      <c r="H44" s="78"/>
      <c r="I44" s="78"/>
      <c r="J44" s="78"/>
      <c r="K44" s="78"/>
      <c r="L44" s="78"/>
      <c r="M44" s="194"/>
    </row>
    <row r="45" spans="2:13" s="195" customFormat="1" ht="28.8">
      <c r="B45" s="202" t="s">
        <v>141</v>
      </c>
      <c r="C45" s="62" t="s">
        <v>142</v>
      </c>
      <c r="D45" s="43" t="s">
        <v>84</v>
      </c>
      <c r="E45" s="78"/>
      <c r="F45" s="78"/>
      <c r="G45" s="78"/>
      <c r="H45" s="78"/>
      <c r="I45" s="78"/>
      <c r="J45" s="78"/>
      <c r="K45" s="78"/>
      <c r="L45" s="78"/>
      <c r="M45" s="194"/>
    </row>
    <row r="46" spans="2:13" s="195" customFormat="1" ht="110.4">
      <c r="B46" s="201" t="s">
        <v>143</v>
      </c>
      <c r="C46" s="63" t="s">
        <v>144</v>
      </c>
      <c r="D46" s="43" t="s">
        <v>84</v>
      </c>
      <c r="E46" s="78"/>
      <c r="F46" s="78"/>
      <c r="G46" s="78"/>
      <c r="H46" s="78"/>
      <c r="I46" s="78"/>
      <c r="J46" s="78"/>
      <c r="K46" s="78"/>
      <c r="L46" s="78"/>
      <c r="M46" s="194"/>
    </row>
    <row r="47" spans="2:13" s="195" customFormat="1" ht="55.2">
      <c r="B47" s="201" t="s">
        <v>145</v>
      </c>
      <c r="C47" s="41" t="s">
        <v>146</v>
      </c>
      <c r="D47" s="43" t="s">
        <v>84</v>
      </c>
      <c r="E47" s="78"/>
      <c r="F47" s="78"/>
      <c r="G47" s="78"/>
      <c r="H47" s="78"/>
      <c r="I47" s="78"/>
      <c r="J47" s="78"/>
      <c r="K47" s="78"/>
      <c r="L47" s="78"/>
      <c r="M47" s="194"/>
    </row>
    <row r="48" spans="2:13" s="195" customFormat="1" ht="90" customHeight="1">
      <c r="B48" s="202" t="s">
        <v>147</v>
      </c>
      <c r="C48" s="42" t="s">
        <v>148</v>
      </c>
      <c r="D48" s="61" t="s">
        <v>84</v>
      </c>
      <c r="E48" s="192"/>
      <c r="F48" s="192"/>
      <c r="G48" s="192"/>
      <c r="H48" s="192"/>
      <c r="I48" s="192"/>
      <c r="J48" s="192"/>
      <c r="K48" s="192"/>
      <c r="L48" s="192"/>
      <c r="M48" s="194"/>
    </row>
    <row r="49" spans="2:13" s="195" customFormat="1" ht="138" customHeight="1">
      <c r="B49" s="202" t="s">
        <v>149</v>
      </c>
      <c r="C49" s="42" t="s">
        <v>467</v>
      </c>
      <c r="D49" s="61" t="s">
        <v>84</v>
      </c>
      <c r="E49" s="79">
        <v>27428.400000000001</v>
      </c>
      <c r="F49" s="79">
        <v>10933</v>
      </c>
      <c r="G49" s="79">
        <v>0</v>
      </c>
      <c r="H49" s="79">
        <v>0</v>
      </c>
      <c r="I49" s="79"/>
      <c r="J49" s="79"/>
      <c r="K49" s="79"/>
      <c r="L49" s="79"/>
      <c r="M49" s="194"/>
    </row>
    <row r="50" spans="2:13" s="195" customFormat="1" ht="57.6">
      <c r="B50" s="203" t="s">
        <v>150</v>
      </c>
      <c r="C50" s="45" t="s">
        <v>151</v>
      </c>
      <c r="D50" s="43" t="s">
        <v>84</v>
      </c>
      <c r="E50" s="80">
        <f>E51+E52+E53</f>
        <v>11397.8</v>
      </c>
      <c r="F50" s="80"/>
      <c r="G50" s="80"/>
      <c r="H50" s="80">
        <f t="shared" ref="H50:L50" si="7">H51+H52+H53</f>
        <v>0</v>
      </c>
      <c r="I50" s="80">
        <f t="shared" si="7"/>
        <v>10565.1</v>
      </c>
      <c r="J50" s="80">
        <f t="shared" si="7"/>
        <v>10565.1</v>
      </c>
      <c r="K50" s="80">
        <f t="shared" si="7"/>
        <v>10565.1</v>
      </c>
      <c r="L50" s="80">
        <f t="shared" si="7"/>
        <v>10565.1</v>
      </c>
      <c r="M50" s="194"/>
    </row>
    <row r="51" spans="2:13" s="195" customFormat="1" ht="37.799999999999997" customHeight="1">
      <c r="B51" s="202" t="s">
        <v>152</v>
      </c>
      <c r="C51" s="42" t="s">
        <v>153</v>
      </c>
      <c r="D51" s="43" t="s">
        <v>84</v>
      </c>
      <c r="E51" s="77"/>
      <c r="F51" s="77"/>
      <c r="G51" s="77"/>
      <c r="H51" s="77"/>
      <c r="I51" s="77"/>
      <c r="J51" s="77"/>
      <c r="K51" s="77"/>
      <c r="L51" s="77"/>
      <c r="M51" s="194"/>
    </row>
    <row r="52" spans="2:13" s="195" customFormat="1" ht="37.799999999999997" customHeight="1">
      <c r="B52" s="202" t="s">
        <v>154</v>
      </c>
      <c r="C52" s="42" t="s">
        <v>155</v>
      </c>
      <c r="D52" s="43" t="s">
        <v>84</v>
      </c>
      <c r="E52" s="77">
        <v>397.8</v>
      </c>
      <c r="F52" s="77"/>
      <c r="G52" s="77"/>
      <c r="H52" s="77"/>
      <c r="I52" s="77"/>
      <c r="J52" s="77"/>
      <c r="K52" s="77"/>
      <c r="L52" s="77"/>
      <c r="M52" s="194"/>
    </row>
    <row r="53" spans="2:13" s="195" customFormat="1" ht="37.799999999999997" customHeight="1">
      <c r="B53" s="202" t="s">
        <v>156</v>
      </c>
      <c r="C53" s="42" t="s">
        <v>157</v>
      </c>
      <c r="D53" s="43" t="s">
        <v>84</v>
      </c>
      <c r="E53" s="77">
        <v>11000</v>
      </c>
      <c r="F53" s="77"/>
      <c r="G53" s="77"/>
      <c r="H53" s="77"/>
      <c r="I53" s="77">
        <v>10565.1</v>
      </c>
      <c r="J53" s="77">
        <v>10565.1</v>
      </c>
      <c r="K53" s="77">
        <v>10565.1</v>
      </c>
      <c r="L53" s="77">
        <v>10565.1</v>
      </c>
      <c r="M53" s="194"/>
    </row>
    <row r="54" spans="2:13" s="195" customFormat="1" ht="28.8">
      <c r="B54" s="44" t="s">
        <v>158</v>
      </c>
      <c r="C54" s="45" t="s">
        <v>34</v>
      </c>
      <c r="D54" s="43" t="s">
        <v>84</v>
      </c>
      <c r="E54" s="74">
        <f t="shared" ref="E54:L54" si="8">E55+E56+E57+E58</f>
        <v>62190.8</v>
      </c>
      <c r="F54" s="74">
        <f t="shared" si="8"/>
        <v>72028.5</v>
      </c>
      <c r="G54" s="74">
        <f t="shared" si="8"/>
        <v>59740.4</v>
      </c>
      <c r="H54" s="74">
        <f t="shared" si="8"/>
        <v>60334.9</v>
      </c>
      <c r="I54" s="74">
        <f t="shared" si="8"/>
        <v>44761.880000000005</v>
      </c>
      <c r="J54" s="74">
        <f t="shared" si="8"/>
        <v>44761.880000000005</v>
      </c>
      <c r="K54" s="74">
        <f t="shared" si="8"/>
        <v>44761.880000000005</v>
      </c>
      <c r="L54" s="74">
        <f t="shared" si="8"/>
        <v>44761.880000000005</v>
      </c>
      <c r="M54" s="194"/>
    </row>
    <row r="55" spans="2:13" s="195" customFormat="1" ht="40.200000000000003" customHeight="1">
      <c r="B55" s="205" t="s">
        <v>159</v>
      </c>
      <c r="C55" s="42" t="s">
        <v>160</v>
      </c>
      <c r="D55" s="43" t="s">
        <v>84</v>
      </c>
      <c r="E55" s="81">
        <v>38946.300000000003</v>
      </c>
      <c r="F55" s="81">
        <v>44473.599999999999</v>
      </c>
      <c r="G55" s="81">
        <v>35579.9</v>
      </c>
      <c r="H55" s="81">
        <v>35910.800000000003</v>
      </c>
      <c r="I55" s="81">
        <v>26013.84</v>
      </c>
      <c r="J55" s="81">
        <v>26013.84</v>
      </c>
      <c r="K55" s="81">
        <v>26013.84</v>
      </c>
      <c r="L55" s="81">
        <v>26013.84</v>
      </c>
      <c r="M55" s="194"/>
    </row>
    <row r="56" spans="2:13" s="195" customFormat="1" ht="40.200000000000003" customHeight="1">
      <c r="B56" s="205" t="s">
        <v>161</v>
      </c>
      <c r="C56" s="42" t="s">
        <v>162</v>
      </c>
      <c r="D56" s="43" t="s">
        <v>84</v>
      </c>
      <c r="E56" s="82">
        <v>1555.3</v>
      </c>
      <c r="F56" s="82">
        <v>1585</v>
      </c>
      <c r="G56" s="82">
        <v>1602</v>
      </c>
      <c r="H56" s="82">
        <v>1660</v>
      </c>
      <c r="I56" s="82">
        <v>1322</v>
      </c>
      <c r="J56" s="82">
        <v>1322</v>
      </c>
      <c r="K56" s="82">
        <v>1322</v>
      </c>
      <c r="L56" s="82">
        <v>1322</v>
      </c>
      <c r="M56" s="194"/>
    </row>
    <row r="57" spans="2:13" s="195" customFormat="1" ht="54" customHeight="1">
      <c r="B57" s="205" t="s">
        <v>163</v>
      </c>
      <c r="C57" s="42" t="s">
        <v>164</v>
      </c>
      <c r="D57" s="43" t="s">
        <v>84</v>
      </c>
      <c r="E57" s="72">
        <v>21689.200000000001</v>
      </c>
      <c r="F57" s="72">
        <v>25969.9</v>
      </c>
      <c r="G57" s="72">
        <v>22558.5</v>
      </c>
      <c r="H57" s="72">
        <v>22764.1</v>
      </c>
      <c r="I57" s="72">
        <v>17426.04</v>
      </c>
      <c r="J57" s="72">
        <v>17426.04</v>
      </c>
      <c r="K57" s="72">
        <v>17426.04</v>
      </c>
      <c r="L57" s="72">
        <v>17426.04</v>
      </c>
      <c r="M57" s="194"/>
    </row>
    <row r="58" spans="2:13" s="195" customFormat="1" ht="69">
      <c r="B58" s="205" t="s">
        <v>165</v>
      </c>
      <c r="C58" s="42" t="s">
        <v>166</v>
      </c>
      <c r="D58" s="43" t="s">
        <v>84</v>
      </c>
      <c r="E58" s="193"/>
      <c r="F58" s="193"/>
      <c r="G58" s="193"/>
      <c r="H58" s="193"/>
      <c r="I58" s="193"/>
      <c r="J58" s="193"/>
      <c r="K58" s="193"/>
      <c r="L58" s="193"/>
      <c r="M58" s="194"/>
    </row>
    <row r="59" spans="2:13" s="195" customFormat="1" ht="28.8">
      <c r="B59" s="44" t="s">
        <v>167</v>
      </c>
      <c r="C59" s="45" t="s">
        <v>168</v>
      </c>
      <c r="D59" s="43" t="s">
        <v>84</v>
      </c>
      <c r="E59" s="83">
        <f t="shared" ref="E59:L59" si="9">E60+E61+E62</f>
        <v>72928</v>
      </c>
      <c r="F59" s="83">
        <f t="shared" si="9"/>
        <v>100052.1</v>
      </c>
      <c r="G59" s="83">
        <f t="shared" si="9"/>
        <v>57242.3</v>
      </c>
      <c r="H59" s="83">
        <f t="shared" si="9"/>
        <v>88128.5</v>
      </c>
      <c r="I59" s="83">
        <f t="shared" si="9"/>
        <v>64873.130000000005</v>
      </c>
      <c r="J59" s="83">
        <f t="shared" si="9"/>
        <v>64873.130000000005</v>
      </c>
      <c r="K59" s="83">
        <f t="shared" si="9"/>
        <v>64873.130000000005</v>
      </c>
      <c r="L59" s="83">
        <f t="shared" si="9"/>
        <v>64873.130000000005</v>
      </c>
      <c r="M59" s="194"/>
    </row>
    <row r="60" spans="2:13" s="195" customFormat="1" ht="39" customHeight="1">
      <c r="B60" s="205" t="s">
        <v>169</v>
      </c>
      <c r="C60" s="42" t="s">
        <v>170</v>
      </c>
      <c r="D60" s="43" t="s">
        <v>84</v>
      </c>
      <c r="E60" s="84">
        <v>51332.2</v>
      </c>
      <c r="F60" s="84">
        <v>78328.100000000006</v>
      </c>
      <c r="G60" s="84">
        <v>33561.300000000003</v>
      </c>
      <c r="H60" s="84">
        <v>63961.5</v>
      </c>
      <c r="I60" s="84">
        <v>45084.9</v>
      </c>
      <c r="J60" s="84">
        <v>45084.9</v>
      </c>
      <c r="K60" s="84">
        <v>45084.9</v>
      </c>
      <c r="L60" s="84">
        <v>45084.9</v>
      </c>
      <c r="M60" s="194"/>
    </row>
    <row r="61" spans="2:13" s="195" customFormat="1" ht="41.4">
      <c r="B61" s="205" t="s">
        <v>171</v>
      </c>
      <c r="C61" s="42" t="s">
        <v>172</v>
      </c>
      <c r="D61" s="43" t="s">
        <v>84</v>
      </c>
      <c r="E61" s="85"/>
      <c r="F61" s="72"/>
      <c r="G61" s="72"/>
      <c r="H61" s="72"/>
      <c r="I61" s="72">
        <v>5936.47</v>
      </c>
      <c r="J61" s="72">
        <v>5936.47</v>
      </c>
      <c r="K61" s="72">
        <v>5936.47</v>
      </c>
      <c r="L61" s="72">
        <v>5936.47</v>
      </c>
      <c r="M61" s="194"/>
    </row>
    <row r="62" spans="2:13" s="195" customFormat="1" ht="41.4">
      <c r="B62" s="205" t="s">
        <v>173</v>
      </c>
      <c r="C62" s="42" t="s">
        <v>174</v>
      </c>
      <c r="D62" s="43" t="s">
        <v>84</v>
      </c>
      <c r="E62" s="87">
        <v>21595.8</v>
      </c>
      <c r="F62" s="87">
        <v>21724</v>
      </c>
      <c r="G62" s="87">
        <v>23681</v>
      </c>
      <c r="H62" s="87">
        <v>24167</v>
      </c>
      <c r="I62" s="87">
        <v>13851.76</v>
      </c>
      <c r="J62" s="87">
        <v>13851.76</v>
      </c>
      <c r="K62" s="87">
        <v>13851.76</v>
      </c>
      <c r="L62" s="87">
        <v>13851.76</v>
      </c>
      <c r="M62" s="194"/>
    </row>
    <row r="63" spans="2:13" s="195" customFormat="1" ht="72">
      <c r="B63" s="44" t="s">
        <v>175</v>
      </c>
      <c r="C63" s="45" t="s">
        <v>176</v>
      </c>
      <c r="D63" s="43" t="s">
        <v>84</v>
      </c>
      <c r="E63" s="88">
        <f>E132</f>
        <v>1748.4</v>
      </c>
      <c r="F63" s="88">
        <f t="shared" ref="F63:G63" si="10">F132</f>
        <v>1800</v>
      </c>
      <c r="G63" s="88">
        <f t="shared" si="10"/>
        <v>1500</v>
      </c>
      <c r="H63" s="88">
        <v>1500</v>
      </c>
      <c r="I63" s="88">
        <v>1500</v>
      </c>
      <c r="J63" s="88">
        <v>1500</v>
      </c>
      <c r="K63" s="88">
        <v>1500</v>
      </c>
      <c r="L63" s="88">
        <v>1500</v>
      </c>
      <c r="M63" s="194"/>
    </row>
    <row r="64" spans="2:13" s="195" customFormat="1" ht="28.8">
      <c r="B64" s="205" t="s">
        <v>177</v>
      </c>
      <c r="C64" s="46" t="s">
        <v>178</v>
      </c>
      <c r="D64" s="43" t="s">
        <v>84</v>
      </c>
      <c r="E64" s="89"/>
      <c r="F64" s="89"/>
      <c r="G64" s="89"/>
      <c r="H64" s="89"/>
      <c r="I64" s="89"/>
      <c r="J64" s="89"/>
      <c r="K64" s="89"/>
      <c r="L64" s="89"/>
      <c r="M64" s="194"/>
    </row>
    <row r="65" spans="2:13" s="195" customFormat="1" ht="41.4">
      <c r="B65" s="204" t="s">
        <v>179</v>
      </c>
      <c r="C65" s="47" t="s">
        <v>180</v>
      </c>
      <c r="D65" s="43" t="s">
        <v>84</v>
      </c>
      <c r="E65" s="89"/>
      <c r="F65" s="89"/>
      <c r="G65" s="89"/>
      <c r="H65" s="89"/>
      <c r="I65" s="89"/>
      <c r="J65" s="89"/>
      <c r="K65" s="89"/>
      <c r="L65" s="89"/>
      <c r="M65" s="194"/>
    </row>
    <row r="66" spans="2:13" s="195" customFormat="1" ht="62.4">
      <c r="B66" s="204" t="s">
        <v>181</v>
      </c>
      <c r="C66" s="48" t="s">
        <v>182</v>
      </c>
      <c r="D66" s="43" t="s">
        <v>84</v>
      </c>
      <c r="E66" s="89"/>
      <c r="F66" s="89"/>
      <c r="G66" s="89"/>
      <c r="H66" s="89"/>
      <c r="I66" s="89"/>
      <c r="J66" s="89"/>
      <c r="K66" s="89"/>
      <c r="L66" s="89"/>
      <c r="M66" s="194"/>
    </row>
    <row r="67" spans="2:13" s="195" customFormat="1" ht="109.2">
      <c r="B67" s="204" t="s">
        <v>183</v>
      </c>
      <c r="C67" s="48" t="s">
        <v>184</v>
      </c>
      <c r="D67" s="43" t="s">
        <v>84</v>
      </c>
      <c r="E67" s="89"/>
      <c r="F67" s="89"/>
      <c r="G67" s="89"/>
      <c r="H67" s="89"/>
      <c r="I67" s="89"/>
      <c r="J67" s="89"/>
      <c r="K67" s="89"/>
      <c r="L67" s="89"/>
      <c r="M67" s="194"/>
    </row>
    <row r="68" spans="2:13" s="195" customFormat="1" ht="124.8">
      <c r="B68" s="204" t="s">
        <v>185</v>
      </c>
      <c r="C68" s="49" t="s">
        <v>186</v>
      </c>
      <c r="D68" s="43" t="s">
        <v>84</v>
      </c>
      <c r="E68" s="89"/>
      <c r="F68" s="89"/>
      <c r="G68" s="89"/>
      <c r="H68" s="89"/>
      <c r="I68" s="89"/>
      <c r="J68" s="89"/>
      <c r="K68" s="89"/>
      <c r="L68" s="89"/>
      <c r="M68" s="194"/>
    </row>
    <row r="69" spans="2:13" s="195" customFormat="1" ht="62.4">
      <c r="B69" s="204" t="s">
        <v>187</v>
      </c>
      <c r="C69" s="49" t="s">
        <v>188</v>
      </c>
      <c r="D69" s="43" t="s">
        <v>84</v>
      </c>
      <c r="E69" s="89"/>
      <c r="F69" s="89"/>
      <c r="G69" s="89"/>
      <c r="H69" s="89"/>
      <c r="I69" s="89"/>
      <c r="J69" s="89"/>
      <c r="K69" s="89"/>
      <c r="L69" s="89"/>
      <c r="M69" s="194"/>
    </row>
    <row r="70" spans="2:13" s="195" customFormat="1" ht="31.2">
      <c r="B70" s="204" t="s">
        <v>189</v>
      </c>
      <c r="C70" s="49" t="s">
        <v>190</v>
      </c>
      <c r="D70" s="43" t="s">
        <v>84</v>
      </c>
      <c r="E70" s="89"/>
      <c r="F70" s="89"/>
      <c r="G70" s="89"/>
      <c r="H70" s="89"/>
      <c r="I70" s="89"/>
      <c r="J70" s="89"/>
      <c r="K70" s="89"/>
      <c r="L70" s="89"/>
      <c r="M70" s="194"/>
    </row>
    <row r="71" spans="2:13" s="195" customFormat="1" ht="93.6">
      <c r="B71" s="204" t="s">
        <v>191</v>
      </c>
      <c r="C71" s="48" t="s">
        <v>192</v>
      </c>
      <c r="D71" s="43" t="s">
        <v>84</v>
      </c>
      <c r="E71" s="89"/>
      <c r="F71" s="89"/>
      <c r="G71" s="89"/>
      <c r="H71" s="89"/>
      <c r="I71" s="89"/>
      <c r="J71" s="89"/>
      <c r="K71" s="89"/>
      <c r="L71" s="89"/>
      <c r="M71" s="194"/>
    </row>
    <row r="72" spans="2:13" s="195" customFormat="1" ht="124.8">
      <c r="B72" s="204" t="s">
        <v>193</v>
      </c>
      <c r="C72" s="50" t="s">
        <v>194</v>
      </c>
      <c r="D72" s="43" t="s">
        <v>84</v>
      </c>
      <c r="E72" s="89"/>
      <c r="F72" s="89"/>
      <c r="G72" s="89"/>
      <c r="H72" s="89"/>
      <c r="I72" s="89"/>
      <c r="J72" s="89"/>
      <c r="K72" s="89"/>
      <c r="L72" s="89"/>
      <c r="M72" s="194"/>
    </row>
    <row r="73" spans="2:13" s="195" customFormat="1" ht="124.8">
      <c r="B73" s="204" t="s">
        <v>195</v>
      </c>
      <c r="C73" s="49" t="s">
        <v>196</v>
      </c>
      <c r="D73" s="43" t="s">
        <v>84</v>
      </c>
      <c r="E73" s="89"/>
      <c r="F73" s="89"/>
      <c r="G73" s="89"/>
      <c r="H73" s="89"/>
      <c r="I73" s="89"/>
      <c r="J73" s="89"/>
      <c r="K73" s="89"/>
      <c r="L73" s="89"/>
      <c r="M73" s="194"/>
    </row>
    <row r="74" spans="2:13" s="195" customFormat="1" ht="28.8">
      <c r="B74" s="205" t="s">
        <v>197</v>
      </c>
      <c r="C74" s="42" t="s">
        <v>198</v>
      </c>
      <c r="D74" s="43" t="s">
        <v>84</v>
      </c>
      <c r="E74" s="89"/>
      <c r="F74" s="89"/>
      <c r="G74" s="89"/>
      <c r="H74" s="89"/>
      <c r="I74" s="89"/>
      <c r="J74" s="89"/>
      <c r="K74" s="89"/>
      <c r="L74" s="89"/>
      <c r="M74" s="194"/>
    </row>
    <row r="75" spans="2:13" s="195" customFormat="1" ht="78">
      <c r="B75" s="204" t="s">
        <v>199</v>
      </c>
      <c r="C75" s="49" t="s">
        <v>200</v>
      </c>
      <c r="D75" s="43" t="s">
        <v>84</v>
      </c>
      <c r="E75" s="89"/>
      <c r="F75" s="89"/>
      <c r="G75" s="89"/>
      <c r="H75" s="89"/>
      <c r="I75" s="89"/>
      <c r="J75" s="89"/>
      <c r="K75" s="89"/>
      <c r="L75" s="89"/>
      <c r="M75" s="194"/>
    </row>
    <row r="76" spans="2:13" s="195" customFormat="1" ht="46.8">
      <c r="B76" s="204" t="s">
        <v>201</v>
      </c>
      <c r="C76" s="49" t="s">
        <v>202</v>
      </c>
      <c r="D76" s="43" t="s">
        <v>84</v>
      </c>
      <c r="E76" s="89"/>
      <c r="F76" s="89"/>
      <c r="G76" s="89"/>
      <c r="H76" s="89"/>
      <c r="I76" s="89"/>
      <c r="J76" s="89"/>
      <c r="K76" s="89"/>
      <c r="L76" s="89"/>
      <c r="M76" s="194"/>
    </row>
    <row r="77" spans="2:13" s="195" customFormat="1" ht="46.8">
      <c r="B77" s="204" t="s">
        <v>203</v>
      </c>
      <c r="C77" s="49" t="s">
        <v>204</v>
      </c>
      <c r="D77" s="43" t="s">
        <v>84</v>
      </c>
      <c r="E77" s="89"/>
      <c r="F77" s="89"/>
      <c r="G77" s="89"/>
      <c r="H77" s="89"/>
      <c r="I77" s="89"/>
      <c r="J77" s="89"/>
      <c r="K77" s="89"/>
      <c r="L77" s="89"/>
      <c r="M77" s="194"/>
    </row>
    <row r="78" spans="2:13" s="195" customFormat="1" ht="46.8">
      <c r="B78" s="204" t="s">
        <v>205</v>
      </c>
      <c r="C78" s="49" t="s">
        <v>206</v>
      </c>
      <c r="D78" s="43" t="s">
        <v>84</v>
      </c>
      <c r="E78" s="89"/>
      <c r="F78" s="89"/>
      <c r="G78" s="89"/>
      <c r="H78" s="89"/>
      <c r="I78" s="89"/>
      <c r="J78" s="89"/>
      <c r="K78" s="89"/>
      <c r="L78" s="89"/>
      <c r="M78" s="194"/>
    </row>
    <row r="79" spans="2:13" s="195" customFormat="1" ht="62.4">
      <c r="B79" s="204" t="s">
        <v>207</v>
      </c>
      <c r="C79" s="49" t="s">
        <v>208</v>
      </c>
      <c r="D79" s="43" t="s">
        <v>84</v>
      </c>
      <c r="E79" s="89"/>
      <c r="F79" s="89"/>
      <c r="G79" s="89"/>
      <c r="H79" s="89"/>
      <c r="I79" s="89"/>
      <c r="J79" s="89"/>
      <c r="K79" s="89"/>
      <c r="L79" s="89"/>
      <c r="M79" s="194"/>
    </row>
    <row r="80" spans="2:13" s="195" customFormat="1" ht="62.4">
      <c r="B80" s="204" t="s">
        <v>209</v>
      </c>
      <c r="C80" s="49" t="s">
        <v>210</v>
      </c>
      <c r="D80" s="43" t="s">
        <v>84</v>
      </c>
      <c r="E80" s="89"/>
      <c r="F80" s="89"/>
      <c r="G80" s="89"/>
      <c r="H80" s="89"/>
      <c r="I80" s="89"/>
      <c r="J80" s="89"/>
      <c r="K80" s="89"/>
      <c r="L80" s="89"/>
      <c r="M80" s="194"/>
    </row>
    <row r="81" spans="2:13" s="195" customFormat="1" ht="46.8">
      <c r="B81" s="204" t="s">
        <v>211</v>
      </c>
      <c r="C81" s="52" t="s">
        <v>212</v>
      </c>
      <c r="D81" s="43" t="s">
        <v>84</v>
      </c>
      <c r="E81" s="89"/>
      <c r="F81" s="89"/>
      <c r="G81" s="89"/>
      <c r="H81" s="89"/>
      <c r="I81" s="89"/>
      <c r="J81" s="89"/>
      <c r="K81" s="89"/>
      <c r="L81" s="89"/>
      <c r="M81" s="194"/>
    </row>
    <row r="82" spans="2:13" ht="140.4">
      <c r="B82" s="204" t="s">
        <v>213</v>
      </c>
      <c r="C82" s="49" t="s">
        <v>214</v>
      </c>
      <c r="D82" s="43" t="s">
        <v>84</v>
      </c>
      <c r="E82" s="89"/>
      <c r="F82" s="89"/>
      <c r="G82" s="89"/>
      <c r="H82" s="89"/>
      <c r="I82" s="89"/>
      <c r="J82" s="89"/>
      <c r="K82" s="89"/>
      <c r="L82" s="89"/>
    </row>
    <row r="83" spans="2:13" ht="62.4">
      <c r="B83" s="204" t="s">
        <v>215</v>
      </c>
      <c r="C83" s="49" t="s">
        <v>216</v>
      </c>
      <c r="D83" s="43" t="s">
        <v>84</v>
      </c>
      <c r="E83" s="89"/>
      <c r="F83" s="89"/>
      <c r="G83" s="89"/>
      <c r="H83" s="89"/>
      <c r="I83" s="89"/>
      <c r="J83" s="89"/>
      <c r="K83" s="89"/>
      <c r="L83" s="89"/>
    </row>
    <row r="84" spans="2:13" ht="78">
      <c r="B84" s="204" t="s">
        <v>217</v>
      </c>
      <c r="C84" s="49" t="s">
        <v>218</v>
      </c>
      <c r="D84" s="43" t="s">
        <v>84</v>
      </c>
      <c r="E84" s="89"/>
      <c r="F84" s="89"/>
      <c r="G84" s="89"/>
      <c r="H84" s="89"/>
      <c r="I84" s="89"/>
      <c r="J84" s="89"/>
      <c r="K84" s="89"/>
      <c r="L84" s="89"/>
    </row>
    <row r="85" spans="2:13" ht="82.8">
      <c r="B85" s="204" t="s">
        <v>219</v>
      </c>
      <c r="C85" s="47" t="s">
        <v>220</v>
      </c>
      <c r="D85" s="43" t="s">
        <v>84</v>
      </c>
      <c r="E85" s="89"/>
      <c r="F85" s="89"/>
      <c r="G85" s="89"/>
      <c r="H85" s="89"/>
      <c r="I85" s="89"/>
      <c r="J85" s="89"/>
      <c r="K85" s="89"/>
      <c r="L85" s="89"/>
    </row>
    <row r="86" spans="2:13" ht="82.8">
      <c r="B86" s="205" t="s">
        <v>221</v>
      </c>
      <c r="C86" s="42" t="s">
        <v>222</v>
      </c>
      <c r="D86" s="43" t="s">
        <v>84</v>
      </c>
      <c r="E86" s="89"/>
      <c r="F86" s="89"/>
      <c r="G86" s="89"/>
      <c r="H86" s="89"/>
      <c r="I86" s="89"/>
      <c r="J86" s="89"/>
      <c r="K86" s="89"/>
      <c r="L86" s="89"/>
    </row>
    <row r="87" spans="2:13" ht="78">
      <c r="B87" s="204" t="s">
        <v>223</v>
      </c>
      <c r="C87" s="49" t="s">
        <v>224</v>
      </c>
      <c r="D87" s="43" t="s">
        <v>84</v>
      </c>
      <c r="E87" s="89"/>
      <c r="F87" s="89"/>
      <c r="G87" s="89"/>
      <c r="H87" s="89"/>
      <c r="I87" s="89"/>
      <c r="J87" s="89"/>
      <c r="K87" s="89"/>
      <c r="L87" s="89"/>
    </row>
    <row r="88" spans="2:13" ht="93.6">
      <c r="B88" s="204" t="s">
        <v>225</v>
      </c>
      <c r="C88" s="49" t="s">
        <v>226</v>
      </c>
      <c r="D88" s="43" t="s">
        <v>84</v>
      </c>
      <c r="E88" s="89"/>
      <c r="F88" s="89"/>
      <c r="G88" s="89"/>
      <c r="H88" s="89"/>
      <c r="I88" s="89"/>
      <c r="J88" s="89"/>
      <c r="K88" s="89"/>
      <c r="L88" s="89"/>
    </row>
    <row r="89" spans="2:13" ht="93.6">
      <c r="B89" s="204" t="s">
        <v>227</v>
      </c>
      <c r="C89" s="49" t="s">
        <v>228</v>
      </c>
      <c r="D89" s="43" t="s">
        <v>84</v>
      </c>
      <c r="E89" s="89"/>
      <c r="F89" s="89"/>
      <c r="G89" s="89"/>
      <c r="H89" s="89"/>
      <c r="I89" s="89"/>
      <c r="J89" s="89"/>
      <c r="K89" s="89"/>
      <c r="L89" s="89"/>
    </row>
    <row r="90" spans="2:13" ht="124.8">
      <c r="B90" s="204" t="s">
        <v>229</v>
      </c>
      <c r="C90" s="48" t="s">
        <v>230</v>
      </c>
      <c r="D90" s="43" t="s">
        <v>84</v>
      </c>
      <c r="E90" s="89"/>
      <c r="F90" s="89"/>
      <c r="G90" s="89"/>
      <c r="H90" s="89"/>
      <c r="I90" s="89"/>
      <c r="J90" s="89"/>
      <c r="K90" s="89"/>
      <c r="L90" s="89"/>
    </row>
    <row r="91" spans="2:13" ht="97.8">
      <c r="B91" s="204" t="s">
        <v>231</v>
      </c>
      <c r="C91" s="51" t="s">
        <v>232</v>
      </c>
      <c r="D91" s="43" t="s">
        <v>84</v>
      </c>
      <c r="E91" s="89"/>
      <c r="F91" s="89"/>
      <c r="G91" s="89"/>
      <c r="H91" s="89"/>
      <c r="I91" s="89"/>
      <c r="J91" s="89"/>
      <c r="K91" s="89"/>
      <c r="L91" s="89"/>
    </row>
    <row r="92" spans="2:13" ht="31.2">
      <c r="B92" s="204" t="s">
        <v>233</v>
      </c>
      <c r="C92" s="52" t="s">
        <v>234</v>
      </c>
      <c r="D92" s="43" t="s">
        <v>84</v>
      </c>
      <c r="E92" s="89"/>
      <c r="F92" s="89"/>
      <c r="G92" s="89"/>
      <c r="H92" s="89"/>
      <c r="I92" s="89"/>
      <c r="J92" s="89"/>
      <c r="K92" s="89"/>
      <c r="L92" s="89"/>
    </row>
    <row r="93" spans="2:13" ht="78">
      <c r="B93" s="204" t="s">
        <v>235</v>
      </c>
      <c r="C93" s="49" t="s">
        <v>236</v>
      </c>
      <c r="D93" s="43" t="s">
        <v>84</v>
      </c>
      <c r="E93" s="89"/>
      <c r="F93" s="89"/>
      <c r="G93" s="89"/>
      <c r="H93" s="89"/>
      <c r="I93" s="89"/>
      <c r="J93" s="89"/>
      <c r="K93" s="89"/>
      <c r="L93" s="89"/>
    </row>
    <row r="94" spans="2:13" ht="46.8">
      <c r="B94" s="204" t="s">
        <v>237</v>
      </c>
      <c r="C94" s="49" t="s">
        <v>238</v>
      </c>
      <c r="D94" s="43" t="s">
        <v>84</v>
      </c>
      <c r="E94" s="89"/>
      <c r="F94" s="89"/>
      <c r="G94" s="89"/>
      <c r="H94" s="89"/>
      <c r="I94" s="89"/>
      <c r="J94" s="89"/>
      <c r="K94" s="89"/>
      <c r="L94" s="89"/>
    </row>
    <row r="95" spans="2:13" ht="93.6">
      <c r="B95" s="204" t="s">
        <v>239</v>
      </c>
      <c r="C95" s="49" t="s">
        <v>240</v>
      </c>
      <c r="D95" s="43" t="s">
        <v>84</v>
      </c>
      <c r="E95" s="89"/>
      <c r="F95" s="89"/>
      <c r="G95" s="89"/>
      <c r="H95" s="89"/>
      <c r="I95" s="89"/>
      <c r="J95" s="89"/>
      <c r="K95" s="89"/>
      <c r="L95" s="89"/>
    </row>
    <row r="96" spans="2:13" ht="93.6">
      <c r="B96" s="204" t="s">
        <v>241</v>
      </c>
      <c r="C96" s="49" t="s">
        <v>242</v>
      </c>
      <c r="D96" s="43" t="s">
        <v>84</v>
      </c>
      <c r="E96" s="89"/>
      <c r="F96" s="89"/>
      <c r="G96" s="89"/>
      <c r="H96" s="89"/>
      <c r="I96" s="89"/>
      <c r="J96" s="89"/>
      <c r="K96" s="89"/>
      <c r="L96" s="89"/>
    </row>
    <row r="97" spans="2:12" ht="62.4">
      <c r="B97" s="204" t="s">
        <v>243</v>
      </c>
      <c r="C97" s="53" t="s">
        <v>244</v>
      </c>
      <c r="D97" s="43" t="s">
        <v>84</v>
      </c>
      <c r="E97" s="89"/>
      <c r="F97" s="89"/>
      <c r="G97" s="89"/>
      <c r="H97" s="89"/>
      <c r="I97" s="89"/>
      <c r="J97" s="89"/>
      <c r="K97" s="89"/>
      <c r="L97" s="89"/>
    </row>
    <row r="98" spans="2:12" ht="28.8">
      <c r="B98" s="205" t="s">
        <v>245</v>
      </c>
      <c r="C98" s="42" t="s">
        <v>246</v>
      </c>
      <c r="D98" s="43" t="s">
        <v>84</v>
      </c>
      <c r="E98" s="89"/>
      <c r="F98" s="89"/>
      <c r="G98" s="89"/>
      <c r="H98" s="89"/>
      <c r="I98" s="89"/>
      <c r="J98" s="89"/>
      <c r="K98" s="89"/>
      <c r="L98" s="89"/>
    </row>
    <row r="99" spans="2:12" ht="109.2">
      <c r="B99" s="204" t="s">
        <v>247</v>
      </c>
      <c r="C99" s="49" t="s">
        <v>248</v>
      </c>
      <c r="D99" s="43" t="s">
        <v>84</v>
      </c>
      <c r="E99" s="89"/>
      <c r="F99" s="89"/>
      <c r="G99" s="89"/>
      <c r="H99" s="89"/>
      <c r="I99" s="89"/>
      <c r="J99" s="89"/>
      <c r="K99" s="89"/>
      <c r="L99" s="89"/>
    </row>
    <row r="100" spans="2:12" ht="78">
      <c r="B100" s="204" t="s">
        <v>249</v>
      </c>
      <c r="C100" s="49" t="s">
        <v>250</v>
      </c>
      <c r="D100" s="43" t="s">
        <v>84</v>
      </c>
      <c r="E100" s="89"/>
      <c r="F100" s="89"/>
      <c r="G100" s="89"/>
      <c r="H100" s="89"/>
      <c r="I100" s="89"/>
      <c r="J100" s="89"/>
      <c r="K100" s="89"/>
      <c r="L100" s="89"/>
    </row>
    <row r="101" spans="2:12" ht="109.2">
      <c r="B101" s="204" t="s">
        <v>251</v>
      </c>
      <c r="C101" s="48" t="s">
        <v>252</v>
      </c>
      <c r="D101" s="43" t="s">
        <v>84</v>
      </c>
      <c r="E101" s="89"/>
      <c r="F101" s="89"/>
      <c r="G101" s="89"/>
      <c r="H101" s="89"/>
      <c r="I101" s="89"/>
      <c r="J101" s="89"/>
      <c r="K101" s="89"/>
      <c r="L101" s="89"/>
    </row>
    <row r="102" spans="2:12" ht="124.8">
      <c r="B102" s="204" t="s">
        <v>253</v>
      </c>
      <c r="C102" s="48" t="s">
        <v>254</v>
      </c>
      <c r="D102" s="43" t="s">
        <v>84</v>
      </c>
      <c r="E102" s="89"/>
      <c r="F102" s="89"/>
      <c r="G102" s="89"/>
      <c r="H102" s="89"/>
      <c r="I102" s="89"/>
      <c r="J102" s="89"/>
      <c r="K102" s="89"/>
      <c r="L102" s="89"/>
    </row>
    <row r="103" spans="2:12" ht="218.4">
      <c r="B103" s="204" t="s">
        <v>255</v>
      </c>
      <c r="C103" s="49" t="s">
        <v>256</v>
      </c>
      <c r="D103" s="43" t="s">
        <v>84</v>
      </c>
      <c r="E103" s="89"/>
      <c r="F103" s="89"/>
      <c r="G103" s="89"/>
      <c r="H103" s="89"/>
      <c r="I103" s="89"/>
      <c r="J103" s="89"/>
      <c r="K103" s="89"/>
      <c r="L103" s="89"/>
    </row>
    <row r="104" spans="2:12" ht="187.2">
      <c r="B104" s="204" t="s">
        <v>257</v>
      </c>
      <c r="C104" s="48" t="s">
        <v>258</v>
      </c>
      <c r="D104" s="43" t="s">
        <v>84</v>
      </c>
      <c r="E104" s="89"/>
      <c r="F104" s="89"/>
      <c r="G104" s="89"/>
      <c r="H104" s="89"/>
      <c r="I104" s="89"/>
      <c r="J104" s="89"/>
      <c r="K104" s="89"/>
      <c r="L104" s="89"/>
    </row>
    <row r="105" spans="2:12" ht="46.8">
      <c r="B105" s="204" t="s">
        <v>259</v>
      </c>
      <c r="C105" s="49" t="s">
        <v>260</v>
      </c>
      <c r="D105" s="43" t="s">
        <v>84</v>
      </c>
      <c r="E105" s="89"/>
      <c r="F105" s="89"/>
      <c r="G105" s="89"/>
      <c r="H105" s="89"/>
      <c r="I105" s="89"/>
      <c r="J105" s="89"/>
      <c r="K105" s="89"/>
      <c r="L105" s="89"/>
    </row>
    <row r="106" spans="2:12" ht="93.6">
      <c r="B106" s="204" t="s">
        <v>261</v>
      </c>
      <c r="C106" s="48" t="s">
        <v>262</v>
      </c>
      <c r="D106" s="43" t="s">
        <v>84</v>
      </c>
      <c r="E106" s="89"/>
      <c r="F106" s="89"/>
      <c r="G106" s="89"/>
      <c r="H106" s="89"/>
      <c r="I106" s="89"/>
      <c r="J106" s="89"/>
      <c r="K106" s="89"/>
      <c r="L106" s="89"/>
    </row>
    <row r="107" spans="2:12" ht="78">
      <c r="B107" s="204" t="s">
        <v>263</v>
      </c>
      <c r="C107" s="48" t="s">
        <v>264</v>
      </c>
      <c r="D107" s="43" t="s">
        <v>84</v>
      </c>
      <c r="E107" s="89"/>
      <c r="F107" s="89"/>
      <c r="G107" s="89"/>
      <c r="H107" s="89"/>
      <c r="I107" s="89"/>
      <c r="J107" s="89"/>
      <c r="K107" s="89"/>
      <c r="L107" s="89"/>
    </row>
    <row r="108" spans="2:12" ht="265.2">
      <c r="B108" s="204" t="s">
        <v>265</v>
      </c>
      <c r="C108" s="48" t="s">
        <v>266</v>
      </c>
      <c r="D108" s="43" t="s">
        <v>84</v>
      </c>
      <c r="E108" s="89"/>
      <c r="F108" s="89"/>
      <c r="G108" s="89"/>
      <c r="H108" s="89"/>
      <c r="I108" s="89"/>
      <c r="J108" s="89"/>
      <c r="K108" s="89"/>
      <c r="L108" s="89"/>
    </row>
    <row r="109" spans="2:12" ht="109.2">
      <c r="B109" s="204" t="s">
        <v>267</v>
      </c>
      <c r="C109" s="48" t="s">
        <v>268</v>
      </c>
      <c r="D109" s="43" t="s">
        <v>84</v>
      </c>
      <c r="E109" s="89"/>
      <c r="F109" s="89"/>
      <c r="G109" s="89"/>
      <c r="H109" s="89"/>
      <c r="I109" s="89"/>
      <c r="J109" s="89"/>
      <c r="K109" s="89"/>
      <c r="L109" s="89"/>
    </row>
    <row r="110" spans="2:12" ht="156">
      <c r="B110" s="204" t="s">
        <v>269</v>
      </c>
      <c r="C110" s="48" t="s">
        <v>270</v>
      </c>
      <c r="D110" s="43" t="s">
        <v>84</v>
      </c>
      <c r="E110" s="89"/>
      <c r="F110" s="89"/>
      <c r="G110" s="89"/>
      <c r="H110" s="89"/>
      <c r="I110" s="89"/>
      <c r="J110" s="89"/>
      <c r="K110" s="89"/>
      <c r="L110" s="89"/>
    </row>
    <row r="111" spans="2:12" ht="78">
      <c r="B111" s="204" t="s">
        <v>271</v>
      </c>
      <c r="C111" s="48" t="s">
        <v>272</v>
      </c>
      <c r="D111" s="43" t="s">
        <v>84</v>
      </c>
      <c r="E111" s="89"/>
      <c r="F111" s="89"/>
      <c r="G111" s="89"/>
      <c r="H111" s="89"/>
      <c r="I111" s="89"/>
      <c r="J111" s="89"/>
      <c r="K111" s="89"/>
      <c r="L111" s="89"/>
    </row>
    <row r="112" spans="2:12" ht="124.8">
      <c r="B112" s="204" t="s">
        <v>273</v>
      </c>
      <c r="C112" s="48" t="s">
        <v>274</v>
      </c>
      <c r="D112" s="43" t="s">
        <v>84</v>
      </c>
      <c r="E112" s="90"/>
      <c r="F112" s="90"/>
      <c r="G112" s="90"/>
      <c r="H112" s="90"/>
      <c r="I112" s="90"/>
      <c r="J112" s="90"/>
      <c r="K112" s="90"/>
      <c r="L112" s="90"/>
    </row>
    <row r="113" spans="2:12" ht="140.4">
      <c r="B113" s="204" t="s">
        <v>275</v>
      </c>
      <c r="C113" s="49" t="s">
        <v>276</v>
      </c>
      <c r="D113" s="43" t="s">
        <v>84</v>
      </c>
      <c r="E113" s="91"/>
      <c r="F113" s="91"/>
      <c r="G113" s="91"/>
      <c r="H113" s="91"/>
      <c r="I113" s="91"/>
      <c r="J113" s="91"/>
      <c r="K113" s="91"/>
      <c r="L113" s="91"/>
    </row>
    <row r="114" spans="2:12" ht="62.4">
      <c r="B114" s="204" t="s">
        <v>277</v>
      </c>
      <c r="C114" s="49" t="s">
        <v>278</v>
      </c>
      <c r="D114" s="43" t="s">
        <v>84</v>
      </c>
      <c r="E114" s="90"/>
      <c r="F114" s="90"/>
      <c r="G114" s="90"/>
      <c r="H114" s="90"/>
      <c r="I114" s="90"/>
      <c r="J114" s="90"/>
      <c r="K114" s="90"/>
      <c r="L114" s="90"/>
    </row>
    <row r="115" spans="2:12" ht="31.2">
      <c r="B115" s="205" t="s">
        <v>279</v>
      </c>
      <c r="C115" s="54" t="s">
        <v>280</v>
      </c>
      <c r="D115" s="43" t="s">
        <v>84</v>
      </c>
      <c r="E115" s="90"/>
      <c r="F115" s="90"/>
      <c r="G115" s="90"/>
      <c r="H115" s="90"/>
      <c r="I115" s="90"/>
      <c r="J115" s="90"/>
      <c r="K115" s="90"/>
      <c r="L115" s="90"/>
    </row>
    <row r="116" spans="2:12" ht="78">
      <c r="B116" s="204" t="s">
        <v>281</v>
      </c>
      <c r="C116" s="48" t="s">
        <v>282</v>
      </c>
      <c r="D116" s="43" t="s">
        <v>84</v>
      </c>
      <c r="E116" s="90"/>
      <c r="F116" s="90"/>
      <c r="G116" s="90"/>
      <c r="H116" s="90"/>
      <c r="I116" s="90"/>
      <c r="J116" s="90"/>
      <c r="K116" s="90"/>
      <c r="L116" s="90"/>
    </row>
    <row r="117" spans="2:12" ht="78">
      <c r="B117" s="204" t="s">
        <v>283</v>
      </c>
      <c r="C117" s="48" t="s">
        <v>284</v>
      </c>
      <c r="D117" s="43" t="s">
        <v>84</v>
      </c>
      <c r="E117" s="90"/>
      <c r="F117" s="90"/>
      <c r="G117" s="90"/>
      <c r="H117" s="90"/>
      <c r="I117" s="90"/>
      <c r="J117" s="90"/>
      <c r="K117" s="90"/>
      <c r="L117" s="90"/>
    </row>
    <row r="118" spans="2:12" ht="93.6">
      <c r="B118" s="204" t="s">
        <v>285</v>
      </c>
      <c r="C118" s="48" t="s">
        <v>286</v>
      </c>
      <c r="D118" s="43" t="s">
        <v>84</v>
      </c>
      <c r="E118" s="90"/>
      <c r="F118" s="90"/>
      <c r="G118" s="90"/>
      <c r="H118" s="90"/>
      <c r="I118" s="90"/>
      <c r="J118" s="90"/>
      <c r="K118" s="90"/>
      <c r="L118" s="90"/>
    </row>
    <row r="119" spans="2:12" ht="78">
      <c r="B119" s="204" t="s">
        <v>287</v>
      </c>
      <c r="C119" s="52" t="s">
        <v>288</v>
      </c>
      <c r="D119" s="43" t="s">
        <v>84</v>
      </c>
      <c r="E119" s="90"/>
      <c r="F119" s="90"/>
      <c r="G119" s="90"/>
      <c r="H119" s="90"/>
      <c r="I119" s="90"/>
      <c r="J119" s="90"/>
      <c r="K119" s="90"/>
      <c r="L119" s="90"/>
    </row>
    <row r="120" spans="2:12" ht="31.2">
      <c r="B120" s="204" t="s">
        <v>289</v>
      </c>
      <c r="C120" s="48" t="s">
        <v>290</v>
      </c>
      <c r="D120" s="43" t="s">
        <v>84</v>
      </c>
      <c r="E120" s="90"/>
      <c r="F120" s="90"/>
      <c r="G120" s="90"/>
      <c r="H120" s="90"/>
      <c r="I120" s="90"/>
      <c r="J120" s="90"/>
      <c r="K120" s="90"/>
      <c r="L120" s="90"/>
    </row>
    <row r="121" spans="2:12" ht="62.4">
      <c r="B121" s="204" t="s">
        <v>291</v>
      </c>
      <c r="C121" s="48" t="s">
        <v>292</v>
      </c>
      <c r="D121" s="43" t="s">
        <v>84</v>
      </c>
      <c r="E121" s="90"/>
      <c r="F121" s="90"/>
      <c r="G121" s="90"/>
      <c r="H121" s="90"/>
      <c r="I121" s="90"/>
      <c r="J121" s="90"/>
      <c r="K121" s="90"/>
      <c r="L121" s="90"/>
    </row>
    <row r="122" spans="2:12" ht="62.4">
      <c r="B122" s="204" t="s">
        <v>293</v>
      </c>
      <c r="C122" s="48" t="s">
        <v>294</v>
      </c>
      <c r="D122" s="43" t="s">
        <v>84</v>
      </c>
      <c r="E122" s="90"/>
      <c r="F122" s="90"/>
      <c r="G122" s="90"/>
      <c r="H122" s="90"/>
      <c r="I122" s="90"/>
      <c r="J122" s="90"/>
      <c r="K122" s="90"/>
      <c r="L122" s="90"/>
    </row>
    <row r="123" spans="2:12" ht="156">
      <c r="B123" s="204" t="s">
        <v>295</v>
      </c>
      <c r="C123" s="48" t="s">
        <v>296</v>
      </c>
      <c r="D123" s="43" t="s">
        <v>84</v>
      </c>
      <c r="E123" s="90"/>
      <c r="F123" s="90"/>
      <c r="G123" s="90"/>
      <c r="H123" s="90"/>
      <c r="I123" s="90"/>
      <c r="J123" s="90"/>
      <c r="K123" s="90"/>
      <c r="L123" s="90"/>
    </row>
    <row r="124" spans="2:12" ht="124.8">
      <c r="B124" s="204" t="s">
        <v>297</v>
      </c>
      <c r="C124" s="48" t="s">
        <v>298</v>
      </c>
      <c r="D124" s="43" t="s">
        <v>84</v>
      </c>
      <c r="E124" s="90"/>
      <c r="F124" s="90"/>
      <c r="G124" s="90"/>
      <c r="H124" s="90"/>
      <c r="I124" s="90"/>
      <c r="J124" s="90"/>
      <c r="K124" s="90"/>
      <c r="L124" s="90"/>
    </row>
    <row r="125" spans="2:12" ht="93.6">
      <c r="B125" s="204" t="s">
        <v>299</v>
      </c>
      <c r="C125" s="49" t="s">
        <v>300</v>
      </c>
      <c r="D125" s="43" t="s">
        <v>84</v>
      </c>
      <c r="E125" s="90"/>
      <c r="F125" s="90"/>
      <c r="G125" s="90"/>
      <c r="H125" s="90"/>
      <c r="I125" s="90"/>
      <c r="J125" s="90"/>
      <c r="K125" s="90"/>
      <c r="L125" s="90"/>
    </row>
    <row r="126" spans="2:12" ht="62.4">
      <c r="B126" s="204" t="s">
        <v>301</v>
      </c>
      <c r="C126" s="48" t="s">
        <v>302</v>
      </c>
      <c r="D126" s="43" t="s">
        <v>84</v>
      </c>
      <c r="E126" s="90"/>
      <c r="F126" s="90"/>
      <c r="G126" s="90"/>
      <c r="H126" s="90"/>
      <c r="I126" s="90"/>
      <c r="J126" s="90"/>
      <c r="K126" s="90"/>
      <c r="L126" s="90"/>
    </row>
    <row r="127" spans="2:12" ht="46.8">
      <c r="B127" s="204" t="s">
        <v>303</v>
      </c>
      <c r="C127" s="53" t="s">
        <v>304</v>
      </c>
      <c r="D127" s="43" t="s">
        <v>84</v>
      </c>
      <c r="E127" s="90"/>
      <c r="F127" s="90"/>
      <c r="G127" s="90"/>
      <c r="H127" s="90"/>
      <c r="I127" s="90"/>
      <c r="J127" s="90"/>
      <c r="K127" s="90"/>
      <c r="L127" s="90"/>
    </row>
    <row r="128" spans="2:12" ht="31.2">
      <c r="B128" s="204" t="s">
        <v>305</v>
      </c>
      <c r="C128" s="48" t="s">
        <v>306</v>
      </c>
      <c r="D128" s="43" t="s">
        <v>84</v>
      </c>
      <c r="E128" s="90"/>
      <c r="F128" s="90"/>
      <c r="G128" s="90"/>
      <c r="H128" s="90"/>
      <c r="I128" s="90"/>
      <c r="J128" s="90"/>
      <c r="K128" s="90"/>
      <c r="L128" s="90"/>
    </row>
    <row r="129" spans="2:12" ht="78">
      <c r="B129" s="204" t="s">
        <v>307</v>
      </c>
      <c r="C129" s="48" t="s">
        <v>308</v>
      </c>
      <c r="D129" s="43" t="s">
        <v>84</v>
      </c>
      <c r="E129" s="90"/>
      <c r="F129" s="90"/>
      <c r="G129" s="90"/>
      <c r="H129" s="90"/>
      <c r="I129" s="90"/>
      <c r="J129" s="90"/>
      <c r="K129" s="90"/>
      <c r="L129" s="90"/>
    </row>
    <row r="130" spans="2:12" ht="93.6">
      <c r="B130" s="204" t="s">
        <v>309</v>
      </c>
      <c r="C130" s="48" t="s">
        <v>310</v>
      </c>
      <c r="D130" s="43" t="s">
        <v>84</v>
      </c>
      <c r="E130" s="90"/>
      <c r="F130" s="90"/>
      <c r="G130" s="90"/>
      <c r="H130" s="90"/>
      <c r="I130" s="90"/>
      <c r="J130" s="90"/>
      <c r="K130" s="90"/>
      <c r="L130" s="90"/>
    </row>
    <row r="131" spans="2:12" ht="62.4">
      <c r="B131" s="204" t="s">
        <v>311</v>
      </c>
      <c r="C131" s="48" t="s">
        <v>312</v>
      </c>
      <c r="D131" s="43" t="s">
        <v>84</v>
      </c>
      <c r="E131" s="91"/>
      <c r="F131" s="91"/>
      <c r="G131" s="91"/>
      <c r="H131" s="91"/>
      <c r="I131" s="91"/>
      <c r="J131" s="91"/>
      <c r="K131" s="91"/>
      <c r="L131" s="91"/>
    </row>
    <row r="132" spans="2:12" ht="46.8">
      <c r="B132" s="55" t="s">
        <v>313</v>
      </c>
      <c r="C132" s="54" t="s">
        <v>109</v>
      </c>
      <c r="D132" s="43" t="s">
        <v>84</v>
      </c>
      <c r="E132" s="206">
        <v>1748.4</v>
      </c>
      <c r="F132" s="206">
        <v>1800</v>
      </c>
      <c r="G132" s="206">
        <v>1500</v>
      </c>
      <c r="H132" s="206">
        <v>1500</v>
      </c>
      <c r="I132" s="206">
        <v>1500</v>
      </c>
      <c r="J132" s="206">
        <v>1500</v>
      </c>
      <c r="K132" s="206">
        <v>1500</v>
      </c>
      <c r="L132" s="206">
        <v>1500</v>
      </c>
    </row>
    <row r="133" spans="2:12" ht="42.6">
      <c r="B133" s="55" t="s">
        <v>314</v>
      </c>
      <c r="C133" s="56" t="s">
        <v>315</v>
      </c>
      <c r="D133" s="43" t="s">
        <v>84</v>
      </c>
      <c r="E133" s="92"/>
      <c r="F133" s="92"/>
      <c r="G133" s="92"/>
      <c r="H133" s="92"/>
      <c r="I133" s="92"/>
      <c r="J133" s="92"/>
      <c r="K133" s="92"/>
      <c r="L133" s="92"/>
    </row>
    <row r="134" spans="2:12" ht="78">
      <c r="B134" s="57" t="s">
        <v>316</v>
      </c>
      <c r="C134" s="48" t="s">
        <v>317</v>
      </c>
      <c r="D134" s="43" t="s">
        <v>84</v>
      </c>
      <c r="E134" s="90"/>
      <c r="F134" s="90"/>
      <c r="G134" s="90"/>
      <c r="H134" s="90"/>
      <c r="I134" s="90"/>
      <c r="J134" s="90"/>
      <c r="K134" s="90"/>
      <c r="L134" s="90"/>
    </row>
    <row r="135" spans="2:12" ht="62.4">
      <c r="B135" s="57" t="s">
        <v>318</v>
      </c>
      <c r="C135" s="48" t="s">
        <v>319</v>
      </c>
      <c r="D135" s="43" t="s">
        <v>84</v>
      </c>
      <c r="E135" s="90"/>
      <c r="F135" s="90"/>
      <c r="G135" s="90"/>
      <c r="H135" s="90"/>
      <c r="I135" s="90"/>
      <c r="J135" s="90"/>
      <c r="K135" s="90"/>
      <c r="L135" s="90"/>
    </row>
    <row r="136" spans="2:12" ht="62.4">
      <c r="B136" s="57" t="s">
        <v>320</v>
      </c>
      <c r="C136" s="48" t="s">
        <v>321</v>
      </c>
      <c r="D136" s="43" t="s">
        <v>84</v>
      </c>
      <c r="E136" s="90"/>
      <c r="F136" s="90"/>
      <c r="G136" s="90"/>
      <c r="H136" s="90"/>
      <c r="I136" s="90"/>
      <c r="J136" s="90"/>
      <c r="K136" s="90"/>
      <c r="L136" s="90"/>
    </row>
    <row r="137" spans="2:12" ht="93.6">
      <c r="B137" s="57" t="s">
        <v>322</v>
      </c>
      <c r="C137" s="48" t="s">
        <v>323</v>
      </c>
      <c r="D137" s="43" t="s">
        <v>84</v>
      </c>
      <c r="E137" s="90"/>
      <c r="F137" s="90"/>
      <c r="G137" s="90"/>
      <c r="H137" s="90"/>
      <c r="I137" s="90"/>
      <c r="J137" s="90"/>
      <c r="K137" s="90"/>
      <c r="L137" s="90"/>
    </row>
    <row r="138" spans="2:12" ht="62.4">
      <c r="B138" s="55" t="s">
        <v>324</v>
      </c>
      <c r="C138" s="54" t="s">
        <v>325</v>
      </c>
      <c r="D138" s="43" t="s">
        <v>84</v>
      </c>
      <c r="E138" s="90"/>
      <c r="F138" s="90"/>
      <c r="G138" s="90"/>
      <c r="H138" s="90"/>
      <c r="I138" s="90"/>
      <c r="J138" s="90"/>
      <c r="K138" s="90"/>
      <c r="L138" s="90"/>
    </row>
    <row r="139" spans="2:12" ht="94.2">
      <c r="B139" s="57" t="s">
        <v>326</v>
      </c>
      <c r="C139" s="58" t="s">
        <v>327</v>
      </c>
      <c r="D139" s="43" t="s">
        <v>84</v>
      </c>
      <c r="E139" s="90"/>
      <c r="F139" s="90"/>
      <c r="G139" s="90"/>
      <c r="H139" s="90"/>
      <c r="I139" s="90"/>
      <c r="J139" s="90"/>
      <c r="K139" s="90"/>
      <c r="L139" s="90"/>
    </row>
    <row r="140" spans="2:12" ht="62.4">
      <c r="B140" s="55" t="s">
        <v>328</v>
      </c>
      <c r="C140" s="54" t="s">
        <v>329</v>
      </c>
      <c r="D140" s="43" t="s">
        <v>84</v>
      </c>
      <c r="E140" s="90"/>
      <c r="F140" s="90"/>
      <c r="G140" s="90"/>
      <c r="H140" s="90"/>
      <c r="I140" s="90"/>
      <c r="J140" s="90"/>
      <c r="K140" s="90"/>
      <c r="L140" s="90"/>
    </row>
    <row r="141" spans="2:12" ht="140.4">
      <c r="B141" s="57" t="s">
        <v>330</v>
      </c>
      <c r="C141" s="48" t="s">
        <v>331</v>
      </c>
      <c r="D141" s="43" t="s">
        <v>84</v>
      </c>
      <c r="E141" s="90"/>
      <c r="F141" s="90"/>
      <c r="G141" s="90"/>
      <c r="H141" s="90"/>
      <c r="I141" s="90"/>
      <c r="J141" s="90"/>
      <c r="K141" s="90"/>
      <c r="L141" s="90"/>
    </row>
    <row r="142" spans="2:12" ht="70.2">
      <c r="B142" s="55" t="s">
        <v>332</v>
      </c>
      <c r="C142" s="56" t="s">
        <v>333</v>
      </c>
      <c r="D142" s="43" t="s">
        <v>84</v>
      </c>
      <c r="E142" s="90"/>
      <c r="F142" s="90"/>
      <c r="G142" s="90"/>
      <c r="H142" s="90"/>
      <c r="I142" s="90"/>
      <c r="J142" s="90"/>
      <c r="K142" s="90"/>
      <c r="L142" s="90"/>
    </row>
    <row r="143" spans="2:12" ht="78">
      <c r="B143" s="57" t="s">
        <v>334</v>
      </c>
      <c r="C143" s="48" t="s">
        <v>335</v>
      </c>
      <c r="D143" s="43" t="s">
        <v>84</v>
      </c>
      <c r="E143" s="90"/>
      <c r="F143" s="90"/>
      <c r="G143" s="90"/>
      <c r="H143" s="90"/>
      <c r="I143" s="90"/>
      <c r="J143" s="90"/>
      <c r="K143" s="90"/>
      <c r="L143" s="90"/>
    </row>
    <row r="144" spans="2:12" ht="124.8">
      <c r="B144" s="57" t="s">
        <v>336</v>
      </c>
      <c r="C144" s="48" t="s">
        <v>337</v>
      </c>
      <c r="D144" s="43" t="s">
        <v>84</v>
      </c>
      <c r="E144" s="90"/>
      <c r="F144" s="90"/>
      <c r="G144" s="90"/>
      <c r="H144" s="90"/>
      <c r="I144" s="90"/>
      <c r="J144" s="90"/>
      <c r="K144" s="90"/>
      <c r="L144" s="90"/>
    </row>
    <row r="145" spans="2:12" ht="46.8">
      <c r="B145" s="57" t="s">
        <v>338</v>
      </c>
      <c r="C145" s="48" t="s">
        <v>339</v>
      </c>
      <c r="D145" s="43" t="s">
        <v>84</v>
      </c>
      <c r="E145" s="90"/>
      <c r="F145" s="90"/>
      <c r="G145" s="90"/>
      <c r="H145" s="90"/>
      <c r="I145" s="90"/>
      <c r="J145" s="90"/>
      <c r="K145" s="90"/>
      <c r="L145" s="90"/>
    </row>
    <row r="146" spans="2:12" ht="140.4">
      <c r="B146" s="57" t="s">
        <v>340</v>
      </c>
      <c r="C146" s="49" t="s">
        <v>341</v>
      </c>
      <c r="D146" s="43" t="s">
        <v>84</v>
      </c>
      <c r="E146" s="90"/>
      <c r="F146" s="90"/>
      <c r="G146" s="90"/>
      <c r="H146" s="90"/>
      <c r="I146" s="90"/>
      <c r="J146" s="90"/>
      <c r="K146" s="90"/>
      <c r="L146" s="90"/>
    </row>
    <row r="147" spans="2:12" ht="62.4">
      <c r="B147" s="57" t="s">
        <v>342</v>
      </c>
      <c r="C147" s="48" t="s">
        <v>343</v>
      </c>
      <c r="D147" s="43" t="s">
        <v>84</v>
      </c>
      <c r="E147" s="90"/>
      <c r="F147" s="90"/>
      <c r="G147" s="90"/>
      <c r="H147" s="90"/>
      <c r="I147" s="90"/>
      <c r="J147" s="90"/>
      <c r="K147" s="90"/>
      <c r="L147" s="90"/>
    </row>
    <row r="148" spans="2:12" ht="47.4">
      <c r="B148" s="55" t="s">
        <v>344</v>
      </c>
      <c r="C148" s="64" t="s">
        <v>345</v>
      </c>
      <c r="D148" s="43" t="s">
        <v>84</v>
      </c>
      <c r="E148" s="90"/>
      <c r="F148" s="90"/>
      <c r="G148" s="90"/>
      <c r="H148" s="90"/>
      <c r="I148" s="90"/>
      <c r="J148" s="90"/>
      <c r="K148" s="90"/>
      <c r="L148" s="90"/>
    </row>
    <row r="149" spans="2:12" ht="46.8">
      <c r="B149" s="57" t="s">
        <v>346</v>
      </c>
      <c r="C149" s="48" t="s">
        <v>347</v>
      </c>
      <c r="D149" s="43" t="s">
        <v>84</v>
      </c>
      <c r="E149" s="90"/>
      <c r="F149" s="90"/>
      <c r="G149" s="90"/>
      <c r="H149" s="90"/>
      <c r="I149" s="90"/>
      <c r="J149" s="90"/>
      <c r="K149" s="90"/>
      <c r="L149" s="90"/>
    </row>
    <row r="150" spans="2:12" ht="62.4">
      <c r="B150" s="57" t="s">
        <v>348</v>
      </c>
      <c r="C150" s="48" t="s">
        <v>349</v>
      </c>
      <c r="D150" s="43" t="s">
        <v>84</v>
      </c>
      <c r="E150" s="90"/>
      <c r="F150" s="90"/>
      <c r="G150" s="90"/>
      <c r="H150" s="90"/>
      <c r="I150" s="90"/>
      <c r="J150" s="90"/>
      <c r="K150" s="90"/>
      <c r="L150" s="90"/>
    </row>
    <row r="151" spans="2:12" ht="46.8">
      <c r="B151" s="57" t="s">
        <v>350</v>
      </c>
      <c r="C151" s="48" t="s">
        <v>351</v>
      </c>
      <c r="D151" s="43" t="s">
        <v>84</v>
      </c>
      <c r="E151" s="90"/>
      <c r="F151" s="86"/>
      <c r="G151" s="86"/>
      <c r="H151" s="86"/>
      <c r="I151" s="86"/>
      <c r="J151" s="86"/>
      <c r="K151" s="86"/>
      <c r="L151" s="86"/>
    </row>
    <row r="152" spans="2:12" ht="56.4">
      <c r="B152" s="55" t="s">
        <v>352</v>
      </c>
      <c r="C152" s="56" t="s">
        <v>353</v>
      </c>
      <c r="D152" s="43" t="s">
        <v>84</v>
      </c>
      <c r="E152" s="89"/>
      <c r="F152" s="85"/>
      <c r="G152" s="85"/>
      <c r="H152" s="85"/>
      <c r="I152" s="85"/>
      <c r="J152" s="85"/>
      <c r="K152" s="85"/>
      <c r="L152" s="85"/>
    </row>
    <row r="153" spans="2:12" ht="93.6">
      <c r="B153" s="57" t="s">
        <v>354</v>
      </c>
      <c r="C153" s="48" t="s">
        <v>355</v>
      </c>
      <c r="D153" s="43" t="s">
        <v>84</v>
      </c>
      <c r="E153" s="90"/>
      <c r="F153" s="86"/>
      <c r="G153" s="86"/>
      <c r="H153" s="86"/>
      <c r="I153" s="86"/>
      <c r="J153" s="86"/>
      <c r="K153" s="86"/>
      <c r="L153" s="86"/>
    </row>
    <row r="154" spans="2:12" ht="62.4">
      <c r="B154" s="57" t="s">
        <v>356</v>
      </c>
      <c r="C154" s="48" t="s">
        <v>357</v>
      </c>
      <c r="D154" s="43" t="s">
        <v>84</v>
      </c>
      <c r="E154" s="90"/>
      <c r="F154" s="86"/>
      <c r="G154" s="86"/>
      <c r="H154" s="86"/>
      <c r="I154" s="86"/>
      <c r="J154" s="86"/>
      <c r="K154" s="86"/>
      <c r="L154" s="86"/>
    </row>
    <row r="155" spans="2:12" ht="93.6">
      <c r="B155" s="57" t="s">
        <v>358</v>
      </c>
      <c r="C155" s="48" t="s">
        <v>359</v>
      </c>
      <c r="D155" s="43" t="s">
        <v>84</v>
      </c>
      <c r="E155" s="90"/>
      <c r="F155" s="86"/>
      <c r="G155" s="86"/>
      <c r="H155" s="86"/>
      <c r="I155" s="86"/>
      <c r="J155" s="86"/>
      <c r="K155" s="86"/>
      <c r="L155" s="86"/>
    </row>
    <row r="156" spans="2:12" ht="78">
      <c r="B156" s="57" t="s">
        <v>360</v>
      </c>
      <c r="C156" s="48" t="s">
        <v>361</v>
      </c>
      <c r="D156" s="43" t="s">
        <v>84</v>
      </c>
      <c r="E156" s="90"/>
      <c r="F156" s="86"/>
      <c r="G156" s="86"/>
      <c r="H156" s="86"/>
      <c r="I156" s="86"/>
      <c r="J156" s="86"/>
      <c r="K156" s="86"/>
      <c r="L156" s="86"/>
    </row>
    <row r="157" spans="2:12" ht="93.6">
      <c r="B157" s="57" t="s">
        <v>464</v>
      </c>
      <c r="C157" s="48" t="s">
        <v>465</v>
      </c>
      <c r="D157" s="43" t="s">
        <v>84</v>
      </c>
    </row>
  </sheetData>
  <mergeCells count="4">
    <mergeCell ref="D6:D7"/>
    <mergeCell ref="C6:C7"/>
    <mergeCell ref="B6:B7"/>
    <mergeCell ref="C5:L5"/>
  </mergeCells>
  <phoneticPr fontId="18" type="noConversion"/>
  <pageMargins left="0.39370078740157483" right="0.39370078740157483" top="0.55118110236220474" bottom="0.55118110236220474" header="0" footer="0"/>
  <pageSetup paperSize="9" scale="48" firstPageNumber="163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K1045"/>
  <sheetViews>
    <sheetView view="pageBreakPreview" zoomScale="80" zoomScaleSheetLayoutView="80" workbookViewId="0">
      <selection activeCell="E9" sqref="E9"/>
    </sheetView>
  </sheetViews>
  <sheetFormatPr defaultRowHeight="13.2"/>
  <cols>
    <col min="1" max="1" width="24.44140625" style="165" customWidth="1"/>
    <col min="2" max="2" width="49" style="165" customWidth="1"/>
    <col min="3" max="3" width="21.6640625" style="165" customWidth="1"/>
    <col min="4" max="4" width="15.109375" style="165" customWidth="1"/>
    <col min="5" max="9" width="15.6640625" style="165" customWidth="1"/>
    <col min="10" max="10" width="15.88671875" style="165" customWidth="1"/>
    <col min="11" max="11" width="13.5546875" style="165" customWidth="1"/>
  </cols>
  <sheetData>
    <row r="1" spans="1:11" ht="15.6"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5.6">
      <c r="B2" s="117"/>
      <c r="C2" s="117"/>
      <c r="D2" s="117"/>
      <c r="E2" s="117"/>
      <c r="F2" s="117"/>
      <c r="G2" s="117"/>
      <c r="H2" s="117"/>
      <c r="I2" s="117"/>
      <c r="K2" s="169" t="s">
        <v>23</v>
      </c>
    </row>
    <row r="3" spans="1:11" ht="15.6">
      <c r="A3" s="170"/>
      <c r="B3" s="118"/>
      <c r="C3" s="119"/>
      <c r="D3" s="119"/>
      <c r="E3" s="119"/>
      <c r="F3" s="119"/>
      <c r="G3" s="119"/>
      <c r="H3" s="119"/>
      <c r="I3" s="119"/>
      <c r="J3" s="119"/>
      <c r="K3" s="117"/>
    </row>
    <row r="4" spans="1:11" s="2" customFormat="1" ht="46.8">
      <c r="A4" s="171" t="s">
        <v>362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>
      <c r="A5" s="170"/>
      <c r="B5" s="172"/>
      <c r="C5" s="173"/>
      <c r="D5" s="173"/>
      <c r="E5" s="173"/>
      <c r="F5" s="173"/>
      <c r="G5" s="173"/>
      <c r="H5" s="173"/>
      <c r="I5" s="173"/>
      <c r="J5" s="173"/>
      <c r="K5" s="173"/>
    </row>
    <row r="6" spans="1:11" s="9" customFormat="1" ht="45" customHeight="1">
      <c r="A6" s="275" t="s">
        <v>6</v>
      </c>
      <c r="B6" s="280" t="s">
        <v>17</v>
      </c>
      <c r="C6" s="275" t="s">
        <v>11</v>
      </c>
      <c r="D6" s="174" t="s">
        <v>37</v>
      </c>
      <c r="E6" s="174"/>
      <c r="F6" s="174"/>
      <c r="G6" s="174"/>
      <c r="H6" s="174"/>
      <c r="I6" s="174"/>
      <c r="J6" s="174"/>
      <c r="K6" s="174"/>
    </row>
    <row r="7" spans="1:11" s="2" customFormat="1" ht="53.4" customHeight="1">
      <c r="A7" s="275"/>
      <c r="B7" s="280"/>
      <c r="C7" s="275"/>
      <c r="D7" s="197" t="s">
        <v>75</v>
      </c>
      <c r="E7" s="156" t="s">
        <v>76</v>
      </c>
      <c r="F7" s="156" t="s">
        <v>77</v>
      </c>
      <c r="G7" s="156" t="s">
        <v>78</v>
      </c>
      <c r="H7" s="156" t="s">
        <v>79</v>
      </c>
      <c r="I7" s="156" t="s">
        <v>80</v>
      </c>
      <c r="J7" s="156" t="s">
        <v>81</v>
      </c>
      <c r="K7" s="156" t="s">
        <v>82</v>
      </c>
    </row>
    <row r="8" spans="1:11" s="4" customFormat="1" ht="15.6">
      <c r="A8" s="155">
        <v>1</v>
      </c>
      <c r="B8" s="155">
        <v>2</v>
      </c>
      <c r="C8" s="155">
        <v>3</v>
      </c>
      <c r="D8" s="196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</row>
    <row r="9" spans="1:11" s="115" customFormat="1" ht="13.8">
      <c r="A9" s="276" t="s">
        <v>18</v>
      </c>
      <c r="B9" s="277" t="s">
        <v>83</v>
      </c>
      <c r="C9" s="93" t="s">
        <v>10</v>
      </c>
      <c r="D9" s="94">
        <f t="shared" ref="D9:K15" si="0">D17+D178+D290+D318+D353+D381</f>
        <v>210136.6</v>
      </c>
      <c r="E9" s="94">
        <f t="shared" si="0"/>
        <v>224579.6</v>
      </c>
      <c r="F9" s="94">
        <f t="shared" si="0"/>
        <v>158157.81</v>
      </c>
      <c r="G9" s="94">
        <f t="shared" si="0"/>
        <v>190525.29</v>
      </c>
      <c r="H9" s="94">
        <f t="shared" si="0"/>
        <v>138670.95000000001</v>
      </c>
      <c r="I9" s="94">
        <f t="shared" si="0"/>
        <v>138670.95000000001</v>
      </c>
      <c r="J9" s="94">
        <f t="shared" si="0"/>
        <v>138670.95000000001</v>
      </c>
      <c r="K9" s="94">
        <f t="shared" si="0"/>
        <v>138670.95000000001</v>
      </c>
    </row>
    <row r="10" spans="1:11" s="115" customFormat="1" ht="13.8">
      <c r="A10" s="276"/>
      <c r="B10" s="277"/>
      <c r="C10" s="175" t="s">
        <v>12</v>
      </c>
      <c r="D10" s="94">
        <f t="shared" si="0"/>
        <v>18670</v>
      </c>
      <c r="E10" s="94">
        <f t="shared" si="0"/>
        <v>980.8</v>
      </c>
      <c r="F10" s="94">
        <f t="shared" si="0"/>
        <v>4231</v>
      </c>
      <c r="G10" s="94">
        <f t="shared" si="0"/>
        <v>4369.0499999999993</v>
      </c>
      <c r="H10" s="94">
        <f t="shared" si="0"/>
        <v>3770.64</v>
      </c>
      <c r="I10" s="94">
        <f t="shared" si="0"/>
        <v>3770.64</v>
      </c>
      <c r="J10" s="94">
        <f t="shared" si="0"/>
        <v>3770.64</v>
      </c>
      <c r="K10" s="94">
        <f t="shared" si="0"/>
        <v>3770.64</v>
      </c>
    </row>
    <row r="11" spans="1:11" s="115" customFormat="1" ht="13.8">
      <c r="A11" s="276"/>
      <c r="B11" s="277"/>
      <c r="C11" s="176" t="s">
        <v>7</v>
      </c>
      <c r="D11" s="94">
        <f t="shared" si="0"/>
        <v>90732.3</v>
      </c>
      <c r="E11" s="94">
        <f t="shared" si="0"/>
        <v>98197.200000000012</v>
      </c>
      <c r="F11" s="94">
        <f t="shared" si="0"/>
        <v>50812</v>
      </c>
      <c r="G11" s="94">
        <f t="shared" si="0"/>
        <v>81896.100000000006</v>
      </c>
      <c r="H11" s="94">
        <f t="shared" si="0"/>
        <v>56972</v>
      </c>
      <c r="I11" s="94">
        <f t="shared" si="0"/>
        <v>56972</v>
      </c>
      <c r="J11" s="94">
        <f t="shared" si="0"/>
        <v>56972</v>
      </c>
      <c r="K11" s="94">
        <f t="shared" si="0"/>
        <v>56972</v>
      </c>
    </row>
    <row r="12" spans="1:11" s="115" customFormat="1" ht="13.8">
      <c r="A12" s="276"/>
      <c r="B12" s="277"/>
      <c r="C12" s="176" t="s">
        <v>8</v>
      </c>
      <c r="D12" s="94">
        <f t="shared" si="0"/>
        <v>100734.29999999999</v>
      </c>
      <c r="E12" s="94">
        <f t="shared" si="0"/>
        <v>130238.7</v>
      </c>
      <c r="F12" s="94">
        <f t="shared" si="0"/>
        <v>103114.81</v>
      </c>
      <c r="G12" s="94">
        <f t="shared" si="0"/>
        <v>104260.14</v>
      </c>
      <c r="H12" s="94">
        <f t="shared" si="0"/>
        <v>77928.31</v>
      </c>
      <c r="I12" s="94">
        <f t="shared" si="0"/>
        <v>77928.31</v>
      </c>
      <c r="J12" s="94">
        <f t="shared" si="0"/>
        <v>77928.31</v>
      </c>
      <c r="K12" s="94">
        <f t="shared" si="0"/>
        <v>77928.31</v>
      </c>
    </row>
    <row r="13" spans="1:11" s="115" customFormat="1" ht="13.8">
      <c r="A13" s="276"/>
      <c r="B13" s="277"/>
      <c r="C13" s="93" t="s">
        <v>364</v>
      </c>
      <c r="D13" s="94">
        <f t="shared" si="0"/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</row>
    <row r="14" spans="1:11" s="115" customFormat="1" ht="13.8">
      <c r="A14" s="276"/>
      <c r="B14" s="277"/>
      <c r="C14" s="176" t="s">
        <v>9</v>
      </c>
      <c r="D14" s="94">
        <f t="shared" si="0"/>
        <v>0</v>
      </c>
      <c r="E14" s="94">
        <f t="shared" si="0"/>
        <v>0</v>
      </c>
      <c r="F14" s="94">
        <f t="shared" si="0"/>
        <v>0</v>
      </c>
      <c r="G14" s="94">
        <f t="shared" si="0"/>
        <v>0</v>
      </c>
      <c r="H14" s="94">
        <f t="shared" si="0"/>
        <v>0</v>
      </c>
      <c r="I14" s="94">
        <f t="shared" si="0"/>
        <v>0</v>
      </c>
      <c r="J14" s="94">
        <f t="shared" si="0"/>
        <v>0</v>
      </c>
      <c r="K14" s="94">
        <f t="shared" si="0"/>
        <v>0</v>
      </c>
    </row>
    <row r="15" spans="1:11" s="115" customFormat="1" ht="13.8">
      <c r="A15" s="276"/>
      <c r="B15" s="277"/>
      <c r="C15" s="176" t="s">
        <v>13</v>
      </c>
      <c r="D15" s="94">
        <f t="shared" si="0"/>
        <v>0</v>
      </c>
      <c r="E15" s="94">
        <f t="shared" si="0"/>
        <v>0</v>
      </c>
      <c r="F15" s="94">
        <f t="shared" si="0"/>
        <v>0</v>
      </c>
      <c r="G15" s="94">
        <f t="shared" si="0"/>
        <v>0</v>
      </c>
      <c r="H15" s="94">
        <f t="shared" si="0"/>
        <v>0</v>
      </c>
      <c r="I15" s="94">
        <f t="shared" si="0"/>
        <v>0</v>
      </c>
      <c r="J15" s="94">
        <f t="shared" si="0"/>
        <v>0</v>
      </c>
      <c r="K15" s="94">
        <f t="shared" si="0"/>
        <v>0</v>
      </c>
    </row>
    <row r="16" spans="1:11" s="115" customFormat="1" ht="13.8">
      <c r="A16" s="59" t="s">
        <v>0</v>
      </c>
      <c r="B16" s="59"/>
      <c r="C16" s="61"/>
      <c r="D16" s="87"/>
      <c r="E16" s="87"/>
      <c r="F16" s="87"/>
      <c r="G16" s="87"/>
      <c r="H16" s="87"/>
      <c r="I16" s="87"/>
      <c r="J16" s="87"/>
      <c r="K16" s="87"/>
    </row>
    <row r="17" spans="1:11" s="115" customFormat="1" ht="14.4">
      <c r="A17" s="278" t="s">
        <v>14</v>
      </c>
      <c r="B17" s="279" t="s">
        <v>85</v>
      </c>
      <c r="C17" s="177" t="s">
        <v>10</v>
      </c>
      <c r="D17" s="96">
        <f t="shared" ref="D17:K23" si="1">D24+D66+D108+D115+D122+D129+D136+D143+D150+D157+D164+D171</f>
        <v>20441.2</v>
      </c>
      <c r="E17" s="96">
        <f t="shared" si="1"/>
        <v>27428.799999999999</v>
      </c>
      <c r="F17" s="96">
        <f t="shared" si="1"/>
        <v>26760.7</v>
      </c>
      <c r="G17" s="96">
        <f t="shared" si="1"/>
        <v>27442.6</v>
      </c>
      <c r="H17" s="96">
        <f t="shared" si="1"/>
        <v>7052</v>
      </c>
      <c r="I17" s="96">
        <f t="shared" si="1"/>
        <v>7052</v>
      </c>
      <c r="J17" s="96">
        <f t="shared" si="1"/>
        <v>7052</v>
      </c>
      <c r="K17" s="96">
        <f t="shared" si="1"/>
        <v>7052</v>
      </c>
    </row>
    <row r="18" spans="1:11" s="2" customFormat="1" ht="13.8">
      <c r="A18" s="278"/>
      <c r="B18" s="279"/>
      <c r="C18" s="178" t="s">
        <v>12</v>
      </c>
      <c r="D18" s="109">
        <f t="shared" si="1"/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09">
        <f t="shared" si="1"/>
        <v>0</v>
      </c>
    </row>
    <row r="19" spans="1:11" s="2" customFormat="1" ht="13.8">
      <c r="A19" s="278"/>
      <c r="B19" s="279"/>
      <c r="C19" s="179" t="s">
        <v>7</v>
      </c>
      <c r="D19" s="109">
        <f t="shared" si="1"/>
        <v>13949.9</v>
      </c>
      <c r="E19" s="109">
        <f t="shared" si="1"/>
        <v>15046.8</v>
      </c>
      <c r="F19" s="109">
        <f t="shared" si="1"/>
        <v>15648.7</v>
      </c>
      <c r="G19" s="109">
        <f t="shared" si="1"/>
        <v>16274.6</v>
      </c>
      <c r="H19" s="109">
        <f t="shared" si="1"/>
        <v>0</v>
      </c>
      <c r="I19" s="109">
        <f t="shared" si="1"/>
        <v>0</v>
      </c>
      <c r="J19" s="109">
        <f t="shared" si="1"/>
        <v>0</v>
      </c>
      <c r="K19" s="109">
        <f t="shared" si="1"/>
        <v>0</v>
      </c>
    </row>
    <row r="20" spans="1:11" s="2" customFormat="1" ht="13.8">
      <c r="A20" s="278"/>
      <c r="B20" s="279"/>
      <c r="C20" s="179" t="s">
        <v>8</v>
      </c>
      <c r="D20" s="109">
        <f t="shared" si="1"/>
        <v>6491.3</v>
      </c>
      <c r="E20" s="109">
        <f t="shared" si="1"/>
        <v>12382</v>
      </c>
      <c r="F20" s="109">
        <f t="shared" si="1"/>
        <v>11112</v>
      </c>
      <c r="G20" s="109">
        <f t="shared" si="1"/>
        <v>11168</v>
      </c>
      <c r="H20" s="109">
        <f t="shared" si="1"/>
        <v>7052</v>
      </c>
      <c r="I20" s="109">
        <f t="shared" si="1"/>
        <v>7052</v>
      </c>
      <c r="J20" s="109">
        <f t="shared" si="1"/>
        <v>7052</v>
      </c>
      <c r="K20" s="109">
        <f t="shared" si="1"/>
        <v>7052</v>
      </c>
    </row>
    <row r="21" spans="1:11" s="2" customFormat="1" ht="13.8">
      <c r="A21" s="278"/>
      <c r="B21" s="279"/>
      <c r="C21" s="180" t="s">
        <v>365</v>
      </c>
      <c r="D21" s="109">
        <f t="shared" si="1"/>
        <v>0</v>
      </c>
      <c r="E21" s="109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109">
        <f t="shared" si="1"/>
        <v>0</v>
      </c>
      <c r="K21" s="109">
        <f t="shared" si="1"/>
        <v>0</v>
      </c>
    </row>
    <row r="22" spans="1:11" s="2" customFormat="1" ht="13.8">
      <c r="A22" s="278"/>
      <c r="B22" s="279"/>
      <c r="C22" s="179" t="s">
        <v>9</v>
      </c>
      <c r="D22" s="109">
        <f t="shared" si="1"/>
        <v>0</v>
      </c>
      <c r="E22" s="109">
        <f t="shared" si="1"/>
        <v>0</v>
      </c>
      <c r="F22" s="109">
        <f t="shared" si="1"/>
        <v>0</v>
      </c>
      <c r="G22" s="109">
        <f t="shared" si="1"/>
        <v>0</v>
      </c>
      <c r="H22" s="109">
        <f t="shared" si="1"/>
        <v>0</v>
      </c>
      <c r="I22" s="109">
        <f t="shared" si="1"/>
        <v>0</v>
      </c>
      <c r="J22" s="109">
        <f t="shared" si="1"/>
        <v>0</v>
      </c>
      <c r="K22" s="109">
        <f t="shared" si="1"/>
        <v>0</v>
      </c>
    </row>
    <row r="23" spans="1:11" s="2" customFormat="1" ht="13.8">
      <c r="A23" s="278"/>
      <c r="B23" s="279"/>
      <c r="C23" s="179" t="s">
        <v>13</v>
      </c>
      <c r="D23" s="109">
        <f t="shared" si="1"/>
        <v>0</v>
      </c>
      <c r="E23" s="109">
        <f t="shared" si="1"/>
        <v>0</v>
      </c>
      <c r="F23" s="109">
        <f t="shared" si="1"/>
        <v>0</v>
      </c>
      <c r="G23" s="109">
        <f t="shared" si="1"/>
        <v>0</v>
      </c>
      <c r="H23" s="109">
        <f t="shared" si="1"/>
        <v>0</v>
      </c>
      <c r="I23" s="109">
        <f t="shared" si="1"/>
        <v>0</v>
      </c>
      <c r="J23" s="109">
        <f t="shared" si="1"/>
        <v>0</v>
      </c>
      <c r="K23" s="109">
        <f t="shared" si="1"/>
        <v>0</v>
      </c>
    </row>
    <row r="24" spans="1:11" s="115" customFormat="1" ht="13.8">
      <c r="A24" s="272" t="s">
        <v>28</v>
      </c>
      <c r="B24" s="274" t="s">
        <v>86</v>
      </c>
      <c r="C24" s="93" t="s">
        <v>10</v>
      </c>
      <c r="D24" s="97">
        <f t="shared" ref="D24:E26" si="2">D31+D38</f>
        <v>5177.5</v>
      </c>
      <c r="E24" s="97">
        <f t="shared" si="2"/>
        <v>8900</v>
      </c>
      <c r="F24" s="97">
        <f t="shared" ref="F24:K24" si="3">F31+F38</f>
        <v>8900</v>
      </c>
      <c r="G24" s="97">
        <f t="shared" si="3"/>
        <v>8900</v>
      </c>
      <c r="H24" s="97">
        <f t="shared" si="3"/>
        <v>6000</v>
      </c>
      <c r="I24" s="97">
        <f t="shared" si="3"/>
        <v>6000</v>
      </c>
      <c r="J24" s="97">
        <f t="shared" si="3"/>
        <v>6000</v>
      </c>
      <c r="K24" s="97">
        <f t="shared" si="3"/>
        <v>6000</v>
      </c>
    </row>
    <row r="25" spans="1:11" s="2" customFormat="1" ht="13.8">
      <c r="A25" s="272"/>
      <c r="B25" s="274"/>
      <c r="C25" s="111" t="s">
        <v>12</v>
      </c>
      <c r="D25" s="100">
        <f t="shared" si="2"/>
        <v>0</v>
      </c>
      <c r="E25" s="100">
        <f t="shared" si="2"/>
        <v>0</v>
      </c>
      <c r="F25" s="100">
        <f t="shared" ref="F25:K25" si="4">F32+F39</f>
        <v>0</v>
      </c>
      <c r="G25" s="100">
        <f t="shared" si="4"/>
        <v>0</v>
      </c>
      <c r="H25" s="100">
        <f t="shared" si="4"/>
        <v>0</v>
      </c>
      <c r="I25" s="100">
        <f t="shared" si="4"/>
        <v>0</v>
      </c>
      <c r="J25" s="100">
        <f t="shared" si="4"/>
        <v>0</v>
      </c>
      <c r="K25" s="100">
        <f t="shared" si="4"/>
        <v>0</v>
      </c>
    </row>
    <row r="26" spans="1:11" s="2" customFormat="1" ht="13.8">
      <c r="A26" s="272"/>
      <c r="B26" s="274"/>
      <c r="C26" s="112" t="s">
        <v>7</v>
      </c>
      <c r="D26" s="100">
        <f t="shared" si="2"/>
        <v>0</v>
      </c>
      <c r="E26" s="100">
        <f t="shared" si="2"/>
        <v>0</v>
      </c>
      <c r="F26" s="100">
        <f t="shared" ref="F26:K26" si="5">F33+F40</f>
        <v>0</v>
      </c>
      <c r="G26" s="100">
        <f t="shared" si="5"/>
        <v>0</v>
      </c>
      <c r="H26" s="100">
        <f t="shared" si="5"/>
        <v>0</v>
      </c>
      <c r="I26" s="100">
        <f t="shared" si="5"/>
        <v>0</v>
      </c>
      <c r="J26" s="100">
        <f t="shared" si="5"/>
        <v>0</v>
      </c>
      <c r="K26" s="100">
        <f t="shared" si="5"/>
        <v>0</v>
      </c>
    </row>
    <row r="27" spans="1:11" s="2" customFormat="1" ht="13.8">
      <c r="A27" s="272"/>
      <c r="B27" s="274"/>
      <c r="C27" s="112" t="s">
        <v>8</v>
      </c>
      <c r="D27" s="100">
        <f t="shared" ref="D27:E27" si="6">D41+D34</f>
        <v>5177.5</v>
      </c>
      <c r="E27" s="100">
        <f t="shared" si="6"/>
        <v>8900</v>
      </c>
      <c r="F27" s="100">
        <f t="shared" ref="F27:K27" si="7">F41+F34</f>
        <v>8900</v>
      </c>
      <c r="G27" s="100">
        <f t="shared" si="7"/>
        <v>8900</v>
      </c>
      <c r="H27" s="100">
        <f t="shared" si="7"/>
        <v>6000</v>
      </c>
      <c r="I27" s="100">
        <f t="shared" si="7"/>
        <v>6000</v>
      </c>
      <c r="J27" s="100">
        <f t="shared" si="7"/>
        <v>6000</v>
      </c>
      <c r="K27" s="100">
        <f t="shared" si="7"/>
        <v>6000</v>
      </c>
    </row>
    <row r="28" spans="1:11" s="2" customFormat="1" ht="13.8">
      <c r="A28" s="272"/>
      <c r="B28" s="274"/>
      <c r="C28" s="110" t="s">
        <v>364</v>
      </c>
      <c r="D28" s="100">
        <f t="shared" ref="D28:E30" si="8">D35+D42</f>
        <v>0</v>
      </c>
      <c r="E28" s="100">
        <f t="shared" si="8"/>
        <v>0</v>
      </c>
      <c r="F28" s="100">
        <f t="shared" ref="F28:K28" si="9">F35+F42</f>
        <v>0</v>
      </c>
      <c r="G28" s="100">
        <f t="shared" si="9"/>
        <v>0</v>
      </c>
      <c r="H28" s="100">
        <f t="shared" si="9"/>
        <v>0</v>
      </c>
      <c r="I28" s="100">
        <f t="shared" si="9"/>
        <v>0</v>
      </c>
      <c r="J28" s="100">
        <f t="shared" si="9"/>
        <v>0</v>
      </c>
      <c r="K28" s="100">
        <f t="shared" si="9"/>
        <v>0</v>
      </c>
    </row>
    <row r="29" spans="1:11" s="2" customFormat="1" ht="13.8">
      <c r="A29" s="272"/>
      <c r="B29" s="274"/>
      <c r="C29" s="112" t="s">
        <v>9</v>
      </c>
      <c r="D29" s="100">
        <f t="shared" si="8"/>
        <v>0</v>
      </c>
      <c r="E29" s="100">
        <f t="shared" si="8"/>
        <v>0</v>
      </c>
      <c r="F29" s="100">
        <f t="shared" ref="F29:K29" si="10">F36+F43</f>
        <v>0</v>
      </c>
      <c r="G29" s="100">
        <f t="shared" si="10"/>
        <v>0</v>
      </c>
      <c r="H29" s="100">
        <f t="shared" si="10"/>
        <v>0</v>
      </c>
      <c r="I29" s="100">
        <f t="shared" si="10"/>
        <v>0</v>
      </c>
      <c r="J29" s="100">
        <f t="shared" si="10"/>
        <v>0</v>
      </c>
      <c r="K29" s="100">
        <f t="shared" si="10"/>
        <v>0</v>
      </c>
    </row>
    <row r="30" spans="1:11" s="2" customFormat="1" ht="13.8">
      <c r="A30" s="272"/>
      <c r="B30" s="274"/>
      <c r="C30" s="112" t="s">
        <v>13</v>
      </c>
      <c r="D30" s="100">
        <f t="shared" si="8"/>
        <v>0</v>
      </c>
      <c r="E30" s="100">
        <f t="shared" si="8"/>
        <v>0</v>
      </c>
      <c r="F30" s="100">
        <f t="shared" ref="F30:K30" si="11">F37+F44</f>
        <v>0</v>
      </c>
      <c r="G30" s="100">
        <f t="shared" si="11"/>
        <v>0</v>
      </c>
      <c r="H30" s="100">
        <f t="shared" si="11"/>
        <v>0</v>
      </c>
      <c r="I30" s="100">
        <f t="shared" si="11"/>
        <v>0</v>
      </c>
      <c r="J30" s="100">
        <f t="shared" si="11"/>
        <v>0</v>
      </c>
      <c r="K30" s="100">
        <f t="shared" si="11"/>
        <v>0</v>
      </c>
    </row>
    <row r="31" spans="1:11" s="115" customFormat="1" ht="15" customHeight="1">
      <c r="A31" s="272" t="s">
        <v>19</v>
      </c>
      <c r="B31" s="273" t="s">
        <v>87</v>
      </c>
      <c r="C31" s="93" t="s">
        <v>10</v>
      </c>
      <c r="D31" s="97">
        <f t="shared" ref="D31:E31" si="12">D34</f>
        <v>1550</v>
      </c>
      <c r="E31" s="97">
        <f t="shared" si="12"/>
        <v>4450</v>
      </c>
      <c r="F31" s="97">
        <f t="shared" ref="F31:K31" si="13">F34</f>
        <v>4450</v>
      </c>
      <c r="G31" s="97">
        <f t="shared" si="13"/>
        <v>4450</v>
      </c>
      <c r="H31" s="97">
        <f t="shared" si="13"/>
        <v>3000</v>
      </c>
      <c r="I31" s="97">
        <f t="shared" si="13"/>
        <v>3000</v>
      </c>
      <c r="J31" s="97">
        <f t="shared" si="13"/>
        <v>3000</v>
      </c>
      <c r="K31" s="97">
        <f t="shared" si="13"/>
        <v>3000</v>
      </c>
    </row>
    <row r="32" spans="1:11" s="2" customFormat="1" ht="15" customHeight="1">
      <c r="A32" s="272"/>
      <c r="B32" s="273"/>
      <c r="C32" s="111" t="s">
        <v>12</v>
      </c>
      <c r="D32" s="98"/>
      <c r="E32" s="98"/>
      <c r="F32" s="98"/>
      <c r="G32" s="98"/>
      <c r="H32" s="98"/>
      <c r="I32" s="98"/>
      <c r="J32" s="98"/>
      <c r="K32" s="98"/>
    </row>
    <row r="33" spans="1:11" s="2" customFormat="1" ht="15" customHeight="1">
      <c r="A33" s="272"/>
      <c r="B33" s="273"/>
      <c r="C33" s="112" t="s">
        <v>7</v>
      </c>
      <c r="D33" s="98"/>
      <c r="E33" s="98"/>
      <c r="F33" s="98"/>
      <c r="G33" s="98"/>
      <c r="H33" s="98"/>
      <c r="I33" s="98"/>
      <c r="J33" s="98"/>
      <c r="K33" s="98"/>
    </row>
    <row r="34" spans="1:11" s="2" customFormat="1" ht="15" customHeight="1">
      <c r="A34" s="272"/>
      <c r="B34" s="273"/>
      <c r="C34" s="112" t="s">
        <v>8</v>
      </c>
      <c r="D34" s="98">
        <v>1550</v>
      </c>
      <c r="E34" s="98">
        <v>4450</v>
      </c>
      <c r="F34" s="98">
        <v>4450</v>
      </c>
      <c r="G34" s="98">
        <v>4450</v>
      </c>
      <c r="H34" s="98">
        <v>3000</v>
      </c>
      <c r="I34" s="98">
        <v>3000</v>
      </c>
      <c r="J34" s="98">
        <v>3000</v>
      </c>
      <c r="K34" s="98">
        <v>3000</v>
      </c>
    </row>
    <row r="35" spans="1:11" s="2" customFormat="1" ht="15" customHeight="1">
      <c r="A35" s="272"/>
      <c r="B35" s="273"/>
      <c r="C35" s="110" t="s">
        <v>364</v>
      </c>
      <c r="D35" s="98"/>
      <c r="E35" s="98"/>
      <c r="F35" s="98"/>
      <c r="G35" s="98"/>
      <c r="H35" s="98"/>
      <c r="I35" s="98"/>
      <c r="J35" s="98"/>
      <c r="K35" s="98"/>
    </row>
    <row r="36" spans="1:11" s="2" customFormat="1" ht="15" customHeight="1">
      <c r="A36" s="272"/>
      <c r="B36" s="273"/>
      <c r="C36" s="112" t="s">
        <v>9</v>
      </c>
      <c r="D36" s="98"/>
      <c r="E36" s="98"/>
      <c r="F36" s="98"/>
      <c r="G36" s="98"/>
      <c r="H36" s="98"/>
      <c r="I36" s="98"/>
      <c r="J36" s="98"/>
      <c r="K36" s="98"/>
    </row>
    <row r="37" spans="1:11" s="2" customFormat="1" ht="15" customHeight="1">
      <c r="A37" s="272"/>
      <c r="B37" s="273"/>
      <c r="C37" s="112" t="s">
        <v>13</v>
      </c>
      <c r="D37" s="98"/>
      <c r="E37" s="98"/>
      <c r="F37" s="98"/>
      <c r="G37" s="98"/>
      <c r="H37" s="98"/>
      <c r="I37" s="98"/>
      <c r="J37" s="98"/>
      <c r="K37" s="98"/>
    </row>
    <row r="38" spans="1:11" s="115" customFormat="1" ht="13.8">
      <c r="A38" s="272" t="s">
        <v>29</v>
      </c>
      <c r="B38" s="273" t="s">
        <v>88</v>
      </c>
      <c r="C38" s="93" t="s">
        <v>10</v>
      </c>
      <c r="D38" s="97">
        <f t="shared" ref="D38:E38" si="14">D41</f>
        <v>3627.5</v>
      </c>
      <c r="E38" s="97">
        <f t="shared" si="14"/>
        <v>4450</v>
      </c>
      <c r="F38" s="97">
        <f t="shared" ref="F38:K38" si="15">F41</f>
        <v>4450</v>
      </c>
      <c r="G38" s="97">
        <f t="shared" si="15"/>
        <v>4450</v>
      </c>
      <c r="H38" s="97">
        <f t="shared" si="15"/>
        <v>3000</v>
      </c>
      <c r="I38" s="97">
        <f t="shared" si="15"/>
        <v>3000</v>
      </c>
      <c r="J38" s="97">
        <f t="shared" si="15"/>
        <v>3000</v>
      </c>
      <c r="K38" s="97">
        <f t="shared" si="15"/>
        <v>3000</v>
      </c>
    </row>
    <row r="39" spans="1:11" s="2" customFormat="1" ht="13.8">
      <c r="A39" s="272"/>
      <c r="B39" s="273"/>
      <c r="C39" s="111" t="s">
        <v>12</v>
      </c>
      <c r="D39" s="98"/>
      <c r="E39" s="98"/>
      <c r="F39" s="98"/>
      <c r="G39" s="98"/>
      <c r="H39" s="98"/>
      <c r="I39" s="98"/>
      <c r="J39" s="98"/>
      <c r="K39" s="98"/>
    </row>
    <row r="40" spans="1:11" s="2" customFormat="1" ht="13.8">
      <c r="A40" s="272"/>
      <c r="B40" s="273"/>
      <c r="C40" s="112" t="s">
        <v>7</v>
      </c>
      <c r="D40" s="98"/>
      <c r="E40" s="98"/>
      <c r="F40" s="98"/>
      <c r="G40" s="98"/>
      <c r="H40" s="98"/>
      <c r="I40" s="98"/>
      <c r="J40" s="98"/>
      <c r="K40" s="98"/>
    </row>
    <row r="41" spans="1:11" s="2" customFormat="1" ht="13.8">
      <c r="A41" s="272"/>
      <c r="B41" s="273"/>
      <c r="C41" s="112" t="s">
        <v>8</v>
      </c>
      <c r="D41" s="98">
        <v>3627.5</v>
      </c>
      <c r="E41" s="98">
        <v>4450</v>
      </c>
      <c r="F41" s="98">
        <v>4450</v>
      </c>
      <c r="G41" s="98">
        <v>4450</v>
      </c>
      <c r="H41" s="98">
        <v>3000</v>
      </c>
      <c r="I41" s="98">
        <v>3000</v>
      </c>
      <c r="J41" s="98">
        <v>3000</v>
      </c>
      <c r="K41" s="98">
        <v>3000</v>
      </c>
    </row>
    <row r="42" spans="1:11" s="2" customFormat="1" ht="13.8">
      <c r="A42" s="272"/>
      <c r="B42" s="273"/>
      <c r="C42" s="110" t="s">
        <v>364</v>
      </c>
      <c r="D42" s="98"/>
      <c r="E42" s="98"/>
      <c r="F42" s="98"/>
      <c r="G42" s="98"/>
      <c r="H42" s="98"/>
      <c r="I42" s="98"/>
      <c r="J42" s="98"/>
      <c r="K42" s="98"/>
    </row>
    <row r="43" spans="1:11" s="2" customFormat="1" ht="13.8">
      <c r="A43" s="272"/>
      <c r="B43" s="273"/>
      <c r="C43" s="112" t="s">
        <v>9</v>
      </c>
      <c r="D43" s="98"/>
      <c r="E43" s="98"/>
      <c r="F43" s="98"/>
      <c r="G43" s="98"/>
      <c r="H43" s="98"/>
      <c r="I43" s="98"/>
      <c r="J43" s="98"/>
      <c r="K43" s="98"/>
    </row>
    <row r="44" spans="1:11" s="2" customFormat="1" ht="13.8">
      <c r="A44" s="272"/>
      <c r="B44" s="273"/>
      <c r="C44" s="112" t="s">
        <v>13</v>
      </c>
      <c r="D44" s="98"/>
      <c r="E44" s="98"/>
      <c r="F44" s="98"/>
      <c r="G44" s="98"/>
      <c r="H44" s="98"/>
      <c r="I44" s="98"/>
      <c r="J44" s="98"/>
      <c r="K44" s="98"/>
    </row>
    <row r="45" spans="1:11" s="115" customFormat="1" ht="13.8">
      <c r="A45" s="272" t="s">
        <v>36</v>
      </c>
      <c r="B45" s="274" t="s">
        <v>89</v>
      </c>
      <c r="C45" s="93" t="s">
        <v>10</v>
      </c>
      <c r="D45" s="97"/>
      <c r="E45" s="97"/>
      <c r="F45" s="97"/>
      <c r="G45" s="97"/>
      <c r="H45" s="97"/>
      <c r="I45" s="97"/>
      <c r="J45" s="97"/>
      <c r="K45" s="97"/>
    </row>
    <row r="46" spans="1:11" s="2" customFormat="1" ht="13.8">
      <c r="A46" s="272"/>
      <c r="B46" s="274"/>
      <c r="C46" s="111" t="s">
        <v>12</v>
      </c>
      <c r="D46" s="100"/>
      <c r="E46" s="100"/>
      <c r="F46" s="100"/>
      <c r="G46" s="100"/>
      <c r="H46" s="100"/>
      <c r="I46" s="100"/>
      <c r="J46" s="100"/>
      <c r="K46" s="100"/>
    </row>
    <row r="47" spans="1:11" s="2" customFormat="1" ht="13.8">
      <c r="A47" s="272"/>
      <c r="B47" s="274"/>
      <c r="C47" s="112" t="s">
        <v>7</v>
      </c>
      <c r="D47" s="100"/>
      <c r="E47" s="100"/>
      <c r="F47" s="100"/>
      <c r="G47" s="100"/>
      <c r="H47" s="100"/>
      <c r="I47" s="100"/>
      <c r="J47" s="100"/>
      <c r="K47" s="100"/>
    </row>
    <row r="48" spans="1:11" s="2" customFormat="1" ht="13.8">
      <c r="A48" s="272"/>
      <c r="B48" s="274"/>
      <c r="C48" s="112" t="s">
        <v>8</v>
      </c>
      <c r="D48" s="100"/>
      <c r="E48" s="100"/>
      <c r="F48" s="100"/>
      <c r="G48" s="100"/>
      <c r="H48" s="100"/>
      <c r="I48" s="100"/>
      <c r="J48" s="100"/>
      <c r="K48" s="100"/>
    </row>
    <row r="49" spans="1:11" s="2" customFormat="1" ht="13.8">
      <c r="A49" s="272"/>
      <c r="B49" s="274"/>
      <c r="C49" s="110" t="s">
        <v>364</v>
      </c>
      <c r="D49" s="100"/>
      <c r="E49" s="100"/>
      <c r="F49" s="100"/>
      <c r="G49" s="100"/>
      <c r="H49" s="100"/>
      <c r="I49" s="100"/>
      <c r="J49" s="100"/>
      <c r="K49" s="100"/>
    </row>
    <row r="50" spans="1:11" s="2" customFormat="1" ht="13.8">
      <c r="A50" s="272"/>
      <c r="B50" s="274"/>
      <c r="C50" s="112" t="s">
        <v>9</v>
      </c>
      <c r="D50" s="100"/>
      <c r="E50" s="100"/>
      <c r="F50" s="100"/>
      <c r="G50" s="100"/>
      <c r="H50" s="100"/>
      <c r="I50" s="100"/>
      <c r="J50" s="100"/>
      <c r="K50" s="100"/>
    </row>
    <row r="51" spans="1:11" s="2" customFormat="1" ht="13.8">
      <c r="A51" s="272"/>
      <c r="B51" s="274"/>
      <c r="C51" s="112" t="s">
        <v>13</v>
      </c>
      <c r="D51" s="100"/>
      <c r="E51" s="100"/>
      <c r="F51" s="100"/>
      <c r="G51" s="100"/>
      <c r="H51" s="100"/>
      <c r="I51" s="100"/>
      <c r="J51" s="100"/>
      <c r="K51" s="100"/>
    </row>
    <row r="52" spans="1:11" s="115" customFormat="1" ht="13.8">
      <c r="A52" s="272" t="s">
        <v>90</v>
      </c>
      <c r="B52" s="274" t="s">
        <v>91</v>
      </c>
      <c r="C52" s="93" t="s">
        <v>10</v>
      </c>
      <c r="D52" s="99"/>
      <c r="E52" s="99"/>
      <c r="F52" s="99"/>
      <c r="G52" s="99"/>
      <c r="H52" s="99"/>
      <c r="I52" s="99"/>
      <c r="J52" s="99"/>
      <c r="K52" s="99"/>
    </row>
    <row r="53" spans="1:11" s="2" customFormat="1" ht="13.8">
      <c r="A53" s="272"/>
      <c r="B53" s="274"/>
      <c r="C53" s="111" t="s">
        <v>12</v>
      </c>
      <c r="D53" s="98"/>
      <c r="E53" s="98"/>
      <c r="F53" s="98"/>
      <c r="G53" s="98"/>
      <c r="H53" s="98"/>
      <c r="I53" s="98"/>
      <c r="J53" s="98"/>
      <c r="K53" s="98"/>
    </row>
    <row r="54" spans="1:11" s="2" customFormat="1" ht="13.8">
      <c r="A54" s="272"/>
      <c r="B54" s="274"/>
      <c r="C54" s="112" t="s">
        <v>7</v>
      </c>
      <c r="D54" s="98"/>
      <c r="E54" s="98"/>
      <c r="F54" s="98"/>
      <c r="G54" s="98"/>
      <c r="H54" s="98"/>
      <c r="I54" s="98"/>
      <c r="J54" s="98"/>
      <c r="K54" s="98"/>
    </row>
    <row r="55" spans="1:11" s="2" customFormat="1" ht="13.8">
      <c r="A55" s="272"/>
      <c r="B55" s="274"/>
      <c r="C55" s="112" t="s">
        <v>8</v>
      </c>
      <c r="D55" s="98"/>
      <c r="E55" s="98"/>
      <c r="F55" s="98"/>
      <c r="G55" s="98"/>
      <c r="H55" s="98"/>
      <c r="I55" s="98"/>
      <c r="J55" s="98"/>
      <c r="K55" s="98"/>
    </row>
    <row r="56" spans="1:11" s="2" customFormat="1" ht="13.8">
      <c r="A56" s="272"/>
      <c r="B56" s="274"/>
      <c r="C56" s="110" t="s">
        <v>364</v>
      </c>
      <c r="D56" s="98"/>
      <c r="E56" s="98"/>
      <c r="F56" s="98"/>
      <c r="G56" s="98"/>
      <c r="H56" s="98"/>
      <c r="I56" s="98"/>
      <c r="J56" s="98"/>
      <c r="K56" s="98"/>
    </row>
    <row r="57" spans="1:11" s="2" customFormat="1" ht="13.8">
      <c r="A57" s="272"/>
      <c r="B57" s="274"/>
      <c r="C57" s="112" t="s">
        <v>9</v>
      </c>
      <c r="D57" s="98"/>
      <c r="E57" s="98"/>
      <c r="F57" s="98"/>
      <c r="G57" s="98"/>
      <c r="H57" s="98"/>
      <c r="I57" s="98"/>
      <c r="J57" s="98"/>
      <c r="K57" s="98"/>
    </row>
    <row r="58" spans="1:11" s="2" customFormat="1" ht="13.8">
      <c r="A58" s="272"/>
      <c r="B58" s="274"/>
      <c r="C58" s="112" t="s">
        <v>13</v>
      </c>
      <c r="D58" s="98"/>
      <c r="E58" s="98"/>
      <c r="F58" s="98"/>
      <c r="G58" s="98"/>
      <c r="H58" s="98"/>
      <c r="I58" s="98"/>
      <c r="J58" s="98"/>
      <c r="K58" s="98"/>
    </row>
    <row r="59" spans="1:11" s="115" customFormat="1" ht="13.8">
      <c r="A59" s="272" t="s">
        <v>92</v>
      </c>
      <c r="B59" s="274" t="s">
        <v>93</v>
      </c>
      <c r="C59" s="93" t="s">
        <v>10</v>
      </c>
      <c r="D59" s="97"/>
      <c r="E59" s="97"/>
      <c r="F59" s="97"/>
      <c r="G59" s="97"/>
      <c r="H59" s="97"/>
      <c r="I59" s="97"/>
      <c r="J59" s="97"/>
      <c r="K59" s="97"/>
    </row>
    <row r="60" spans="1:11" s="2" customFormat="1" ht="13.8">
      <c r="A60" s="272"/>
      <c r="B60" s="274"/>
      <c r="C60" s="111" t="s">
        <v>12</v>
      </c>
      <c r="D60" s="100"/>
      <c r="E60" s="100"/>
      <c r="F60" s="100"/>
      <c r="G60" s="100"/>
      <c r="H60" s="100"/>
      <c r="I60" s="100"/>
      <c r="J60" s="100"/>
      <c r="K60" s="100"/>
    </row>
    <row r="61" spans="1:11" s="2" customFormat="1" ht="13.8">
      <c r="A61" s="272"/>
      <c r="B61" s="274"/>
      <c r="C61" s="112" t="s">
        <v>7</v>
      </c>
      <c r="D61" s="100"/>
      <c r="E61" s="100"/>
      <c r="F61" s="100"/>
      <c r="G61" s="100"/>
      <c r="H61" s="100"/>
      <c r="I61" s="100"/>
      <c r="J61" s="100"/>
      <c r="K61" s="100"/>
    </row>
    <row r="62" spans="1:11" s="2" customFormat="1" ht="13.8">
      <c r="A62" s="272"/>
      <c r="B62" s="274"/>
      <c r="C62" s="112" t="s">
        <v>8</v>
      </c>
      <c r="D62" s="100"/>
      <c r="E62" s="100"/>
      <c r="F62" s="100"/>
      <c r="G62" s="100"/>
      <c r="H62" s="100"/>
      <c r="I62" s="100"/>
      <c r="J62" s="100"/>
      <c r="K62" s="100"/>
    </row>
    <row r="63" spans="1:11" s="2" customFormat="1" ht="13.8">
      <c r="A63" s="272"/>
      <c r="B63" s="274"/>
      <c r="C63" s="110" t="s">
        <v>364</v>
      </c>
      <c r="D63" s="100"/>
      <c r="E63" s="100"/>
      <c r="F63" s="100"/>
      <c r="G63" s="100"/>
      <c r="H63" s="100"/>
      <c r="I63" s="100"/>
      <c r="J63" s="100"/>
      <c r="K63" s="100"/>
    </row>
    <row r="64" spans="1:11" s="2" customFormat="1" ht="13.8">
      <c r="A64" s="272"/>
      <c r="B64" s="274"/>
      <c r="C64" s="112" t="s">
        <v>9</v>
      </c>
      <c r="D64" s="100"/>
      <c r="E64" s="100"/>
      <c r="F64" s="100"/>
      <c r="G64" s="100"/>
      <c r="H64" s="100"/>
      <c r="I64" s="100"/>
      <c r="J64" s="100"/>
      <c r="K64" s="100"/>
    </row>
    <row r="65" spans="1:11" s="2" customFormat="1" ht="13.8">
      <c r="A65" s="272"/>
      <c r="B65" s="274"/>
      <c r="C65" s="112" t="s">
        <v>13</v>
      </c>
      <c r="D65" s="100"/>
      <c r="E65" s="100"/>
      <c r="F65" s="100"/>
      <c r="G65" s="100"/>
      <c r="H65" s="100"/>
      <c r="I65" s="100"/>
      <c r="J65" s="100"/>
      <c r="K65" s="100"/>
    </row>
    <row r="66" spans="1:11" s="115" customFormat="1" ht="13.8">
      <c r="A66" s="272" t="s">
        <v>94</v>
      </c>
      <c r="B66" s="274" t="s">
        <v>95</v>
      </c>
      <c r="C66" s="93" t="s">
        <v>10</v>
      </c>
      <c r="D66" s="97">
        <f>D69</f>
        <v>245.79999999999998</v>
      </c>
      <c r="E66" s="97">
        <f>E69</f>
        <v>550</v>
      </c>
      <c r="F66" s="97">
        <f t="shared" ref="F66:K66" si="16">F69</f>
        <v>300</v>
      </c>
      <c r="G66" s="97">
        <f t="shared" si="16"/>
        <v>300</v>
      </c>
      <c r="H66" s="97">
        <f t="shared" si="16"/>
        <v>600</v>
      </c>
      <c r="I66" s="97">
        <f t="shared" si="16"/>
        <v>600</v>
      </c>
      <c r="J66" s="97">
        <f t="shared" si="16"/>
        <v>600</v>
      </c>
      <c r="K66" s="97">
        <f t="shared" si="16"/>
        <v>600</v>
      </c>
    </row>
    <row r="67" spans="1:11" s="2" customFormat="1" ht="13.8">
      <c r="A67" s="272"/>
      <c r="B67" s="274"/>
      <c r="C67" s="111" t="s">
        <v>12</v>
      </c>
      <c r="D67" s="100">
        <f t="shared" ref="D67:K68" si="17">D74+D81+D88+D95+D102</f>
        <v>0</v>
      </c>
      <c r="E67" s="100">
        <f t="shared" si="17"/>
        <v>0</v>
      </c>
      <c r="F67" s="100">
        <f t="shared" si="17"/>
        <v>0</v>
      </c>
      <c r="G67" s="100">
        <f t="shared" si="17"/>
        <v>0</v>
      </c>
      <c r="H67" s="100">
        <f t="shared" si="17"/>
        <v>0</v>
      </c>
      <c r="I67" s="100">
        <f t="shared" si="17"/>
        <v>0</v>
      </c>
      <c r="J67" s="100">
        <f t="shared" si="17"/>
        <v>0</v>
      </c>
      <c r="K67" s="100">
        <f t="shared" si="17"/>
        <v>0</v>
      </c>
    </row>
    <row r="68" spans="1:11" s="2" customFormat="1" ht="13.8">
      <c r="A68" s="272"/>
      <c r="B68" s="274"/>
      <c r="C68" s="112" t="s">
        <v>7</v>
      </c>
      <c r="D68" s="100">
        <f t="shared" si="17"/>
        <v>0</v>
      </c>
      <c r="E68" s="100">
        <f t="shared" si="17"/>
        <v>0</v>
      </c>
      <c r="F68" s="100">
        <f t="shared" si="17"/>
        <v>0</v>
      </c>
      <c r="G68" s="100">
        <f t="shared" si="17"/>
        <v>0</v>
      </c>
      <c r="H68" s="100">
        <f t="shared" si="17"/>
        <v>0</v>
      </c>
      <c r="I68" s="100">
        <f t="shared" si="17"/>
        <v>0</v>
      </c>
      <c r="J68" s="100">
        <f t="shared" si="17"/>
        <v>0</v>
      </c>
      <c r="K68" s="100">
        <f t="shared" si="17"/>
        <v>0</v>
      </c>
    </row>
    <row r="69" spans="1:11" s="2" customFormat="1" ht="13.8">
      <c r="A69" s="272"/>
      <c r="B69" s="274"/>
      <c r="C69" s="112" t="s">
        <v>8</v>
      </c>
      <c r="D69" s="100">
        <f t="shared" ref="D69:G69" si="18">D76+D83+D90+D97+D104</f>
        <v>245.79999999999998</v>
      </c>
      <c r="E69" s="100">
        <f t="shared" si="18"/>
        <v>550</v>
      </c>
      <c r="F69" s="100">
        <f t="shared" si="18"/>
        <v>300</v>
      </c>
      <c r="G69" s="100">
        <f t="shared" si="18"/>
        <v>300</v>
      </c>
      <c r="H69" s="100">
        <v>600</v>
      </c>
      <c r="I69" s="100">
        <v>600</v>
      </c>
      <c r="J69" s="100">
        <v>600</v>
      </c>
      <c r="K69" s="100">
        <v>600</v>
      </c>
    </row>
    <row r="70" spans="1:11" s="2" customFormat="1" ht="13.8">
      <c r="A70" s="272"/>
      <c r="B70" s="274"/>
      <c r="C70" s="110" t="s">
        <v>364</v>
      </c>
      <c r="D70" s="100">
        <f t="shared" ref="D70:E72" si="19">D77+D84+D91+D98+D105</f>
        <v>0</v>
      </c>
      <c r="E70" s="100">
        <f t="shared" si="19"/>
        <v>0</v>
      </c>
      <c r="F70" s="100">
        <f t="shared" ref="F70:K70" si="20">F77+F84+F91+F98+F105</f>
        <v>0</v>
      </c>
      <c r="G70" s="100">
        <f t="shared" si="20"/>
        <v>0</v>
      </c>
      <c r="H70" s="100">
        <f t="shared" si="20"/>
        <v>0</v>
      </c>
      <c r="I70" s="100">
        <f t="shared" si="20"/>
        <v>0</v>
      </c>
      <c r="J70" s="100">
        <f t="shared" si="20"/>
        <v>0</v>
      </c>
      <c r="K70" s="100">
        <f t="shared" si="20"/>
        <v>0</v>
      </c>
    </row>
    <row r="71" spans="1:11" s="2" customFormat="1" ht="13.8">
      <c r="A71" s="272"/>
      <c r="B71" s="274"/>
      <c r="C71" s="112" t="s">
        <v>9</v>
      </c>
      <c r="D71" s="100">
        <f t="shared" si="19"/>
        <v>0</v>
      </c>
      <c r="E71" s="100">
        <f t="shared" si="19"/>
        <v>0</v>
      </c>
      <c r="F71" s="100">
        <f t="shared" ref="F71:K71" si="21">F78+F85+F92+F99+F106</f>
        <v>0</v>
      </c>
      <c r="G71" s="100">
        <f t="shared" si="21"/>
        <v>0</v>
      </c>
      <c r="H71" s="100">
        <f t="shared" si="21"/>
        <v>0</v>
      </c>
      <c r="I71" s="100">
        <f t="shared" si="21"/>
        <v>0</v>
      </c>
      <c r="J71" s="100">
        <f t="shared" si="21"/>
        <v>0</v>
      </c>
      <c r="K71" s="100">
        <f t="shared" si="21"/>
        <v>0</v>
      </c>
    </row>
    <row r="72" spans="1:11" s="2" customFormat="1" ht="13.8">
      <c r="A72" s="272"/>
      <c r="B72" s="274"/>
      <c r="C72" s="112" t="s">
        <v>13</v>
      </c>
      <c r="D72" s="100">
        <f t="shared" si="19"/>
        <v>0</v>
      </c>
      <c r="E72" s="100">
        <f t="shared" si="19"/>
        <v>0</v>
      </c>
      <c r="F72" s="100">
        <f t="shared" ref="F72:K72" si="22">F79+F86+F93+F100+F107</f>
        <v>0</v>
      </c>
      <c r="G72" s="100">
        <f t="shared" si="22"/>
        <v>0</v>
      </c>
      <c r="H72" s="100">
        <f t="shared" si="22"/>
        <v>0</v>
      </c>
      <c r="I72" s="100">
        <f t="shared" si="22"/>
        <v>0</v>
      </c>
      <c r="J72" s="100">
        <f t="shared" si="22"/>
        <v>0</v>
      </c>
      <c r="K72" s="100">
        <f t="shared" si="22"/>
        <v>0</v>
      </c>
    </row>
    <row r="73" spans="1:11" s="115" customFormat="1" ht="13.8">
      <c r="A73" s="272" t="s">
        <v>96</v>
      </c>
      <c r="B73" s="274" t="s">
        <v>97</v>
      </c>
      <c r="C73" s="93" t="s">
        <v>10</v>
      </c>
      <c r="D73" s="97">
        <f>D76</f>
        <v>139.69999999999999</v>
      </c>
      <c r="E73" s="97">
        <f t="shared" ref="E73" si="23">E76</f>
        <v>340</v>
      </c>
      <c r="F73" s="97">
        <f t="shared" ref="F73:K73" si="24">F76</f>
        <v>200</v>
      </c>
      <c r="G73" s="97">
        <f t="shared" si="24"/>
        <v>200</v>
      </c>
      <c r="H73" s="97">
        <f t="shared" si="24"/>
        <v>400</v>
      </c>
      <c r="I73" s="97">
        <f t="shared" si="24"/>
        <v>400</v>
      </c>
      <c r="J73" s="97">
        <f t="shared" si="24"/>
        <v>400</v>
      </c>
      <c r="K73" s="97">
        <f t="shared" si="24"/>
        <v>400</v>
      </c>
    </row>
    <row r="74" spans="1:11" s="2" customFormat="1" ht="13.8">
      <c r="A74" s="272"/>
      <c r="B74" s="274"/>
      <c r="C74" s="111" t="s">
        <v>12</v>
      </c>
      <c r="D74" s="95"/>
      <c r="E74" s="95"/>
      <c r="F74" s="95"/>
      <c r="G74" s="95"/>
      <c r="H74" s="95"/>
      <c r="I74" s="95"/>
      <c r="J74" s="95"/>
      <c r="K74" s="95"/>
    </row>
    <row r="75" spans="1:11" s="2" customFormat="1" ht="13.8">
      <c r="A75" s="272"/>
      <c r="B75" s="274"/>
      <c r="C75" s="112" t="s">
        <v>7</v>
      </c>
      <c r="D75" s="95"/>
      <c r="E75" s="95"/>
      <c r="F75" s="95"/>
      <c r="G75" s="95"/>
      <c r="H75" s="95"/>
      <c r="I75" s="95"/>
      <c r="J75" s="95"/>
      <c r="K75" s="95"/>
    </row>
    <row r="76" spans="1:11" s="2" customFormat="1" ht="13.8">
      <c r="A76" s="272"/>
      <c r="B76" s="274"/>
      <c r="C76" s="112" t="s">
        <v>8</v>
      </c>
      <c r="D76" s="95">
        <v>139.69999999999999</v>
      </c>
      <c r="E76" s="95">
        <v>340</v>
      </c>
      <c r="F76" s="95">
        <v>200</v>
      </c>
      <c r="G76" s="95">
        <v>200</v>
      </c>
      <c r="H76" s="95">
        <v>400</v>
      </c>
      <c r="I76" s="95">
        <v>400</v>
      </c>
      <c r="J76" s="95">
        <v>400</v>
      </c>
      <c r="K76" s="95">
        <v>400</v>
      </c>
    </row>
    <row r="77" spans="1:11" s="2" customFormat="1" ht="13.8">
      <c r="A77" s="272"/>
      <c r="B77" s="274"/>
      <c r="C77" s="110" t="s">
        <v>364</v>
      </c>
      <c r="D77" s="95"/>
      <c r="E77" s="95"/>
      <c r="F77" s="95"/>
      <c r="G77" s="95"/>
      <c r="H77" s="95"/>
      <c r="I77" s="95"/>
      <c r="J77" s="95"/>
      <c r="K77" s="95"/>
    </row>
    <row r="78" spans="1:11" s="2" customFormat="1" ht="13.8">
      <c r="A78" s="272"/>
      <c r="B78" s="274"/>
      <c r="C78" s="112" t="s">
        <v>9</v>
      </c>
      <c r="D78" s="95"/>
      <c r="E78" s="95"/>
      <c r="F78" s="95"/>
      <c r="G78" s="95"/>
      <c r="H78" s="95"/>
      <c r="I78" s="95"/>
      <c r="J78" s="95"/>
      <c r="K78" s="95"/>
    </row>
    <row r="79" spans="1:11" s="2" customFormat="1" ht="13.8">
      <c r="A79" s="272"/>
      <c r="B79" s="274"/>
      <c r="C79" s="112" t="s">
        <v>13</v>
      </c>
      <c r="D79" s="95"/>
      <c r="E79" s="95"/>
      <c r="F79" s="95"/>
      <c r="G79" s="95"/>
      <c r="H79" s="95"/>
      <c r="I79" s="95"/>
      <c r="J79" s="95"/>
      <c r="K79" s="95"/>
    </row>
    <row r="80" spans="1:11" s="115" customFormat="1" ht="13.8">
      <c r="A80" s="272" t="s">
        <v>98</v>
      </c>
      <c r="B80" s="274" t="s">
        <v>99</v>
      </c>
      <c r="C80" s="93" t="s">
        <v>10</v>
      </c>
      <c r="D80" s="97">
        <f t="shared" ref="D80:E80" si="25">D83</f>
        <v>10</v>
      </c>
      <c r="E80" s="97">
        <f t="shared" si="25"/>
        <v>20</v>
      </c>
      <c r="F80" s="97">
        <f t="shared" ref="F80:K80" si="26">F83</f>
        <v>15</v>
      </c>
      <c r="G80" s="97">
        <f t="shared" si="26"/>
        <v>15</v>
      </c>
      <c r="H80" s="97">
        <f t="shared" si="26"/>
        <v>15</v>
      </c>
      <c r="I80" s="97">
        <f t="shared" si="26"/>
        <v>15</v>
      </c>
      <c r="J80" s="97">
        <f t="shared" si="26"/>
        <v>15</v>
      </c>
      <c r="K80" s="97">
        <f t="shared" si="26"/>
        <v>15</v>
      </c>
    </row>
    <row r="81" spans="1:11" s="2" customFormat="1" ht="13.8">
      <c r="A81" s="272"/>
      <c r="B81" s="274"/>
      <c r="C81" s="111" t="s">
        <v>12</v>
      </c>
      <c r="D81" s="95"/>
      <c r="E81" s="95"/>
      <c r="F81" s="95"/>
      <c r="G81" s="95"/>
      <c r="H81" s="95"/>
      <c r="I81" s="95"/>
      <c r="J81" s="95"/>
      <c r="K81" s="95"/>
    </row>
    <row r="82" spans="1:11" s="2" customFormat="1" ht="13.8">
      <c r="A82" s="272"/>
      <c r="B82" s="274"/>
      <c r="C82" s="112" t="s">
        <v>7</v>
      </c>
      <c r="D82" s="95"/>
      <c r="E82" s="95"/>
      <c r="F82" s="95"/>
      <c r="G82" s="95"/>
      <c r="H82" s="95"/>
      <c r="I82" s="95"/>
      <c r="J82" s="95"/>
      <c r="K82" s="95"/>
    </row>
    <row r="83" spans="1:11" s="2" customFormat="1" ht="13.8">
      <c r="A83" s="272"/>
      <c r="B83" s="274"/>
      <c r="C83" s="112" t="s">
        <v>8</v>
      </c>
      <c r="D83" s="95">
        <v>10</v>
      </c>
      <c r="E83" s="95">
        <v>20</v>
      </c>
      <c r="F83" s="95">
        <v>15</v>
      </c>
      <c r="G83" s="95">
        <v>15</v>
      </c>
      <c r="H83" s="95">
        <v>15</v>
      </c>
      <c r="I83" s="95">
        <v>15</v>
      </c>
      <c r="J83" s="95">
        <v>15</v>
      </c>
      <c r="K83" s="95">
        <v>15</v>
      </c>
    </row>
    <row r="84" spans="1:11" s="2" customFormat="1" ht="13.8">
      <c r="A84" s="272"/>
      <c r="B84" s="274"/>
      <c r="C84" s="110" t="s">
        <v>364</v>
      </c>
      <c r="D84" s="95"/>
      <c r="E84" s="95"/>
      <c r="F84" s="95"/>
      <c r="G84" s="95"/>
      <c r="H84" s="95"/>
      <c r="I84" s="95"/>
      <c r="J84" s="95"/>
      <c r="K84" s="95"/>
    </row>
    <row r="85" spans="1:11" s="2" customFormat="1" ht="13.8">
      <c r="A85" s="272"/>
      <c r="B85" s="274"/>
      <c r="C85" s="112" t="s">
        <v>9</v>
      </c>
      <c r="D85" s="95"/>
      <c r="E85" s="95"/>
      <c r="F85" s="95"/>
      <c r="G85" s="95"/>
      <c r="H85" s="95"/>
      <c r="I85" s="95"/>
      <c r="J85" s="95"/>
      <c r="K85" s="95"/>
    </row>
    <row r="86" spans="1:11" s="2" customFormat="1" ht="13.8">
      <c r="A86" s="272"/>
      <c r="B86" s="274"/>
      <c r="C86" s="112" t="s">
        <v>13</v>
      </c>
      <c r="D86" s="95"/>
      <c r="E86" s="95"/>
      <c r="F86" s="95"/>
      <c r="G86" s="95"/>
      <c r="H86" s="95"/>
      <c r="I86" s="95"/>
      <c r="J86" s="95"/>
      <c r="K86" s="95"/>
    </row>
    <row r="87" spans="1:11" s="115" customFormat="1" ht="13.8">
      <c r="A87" s="272" t="s">
        <v>100</v>
      </c>
      <c r="B87" s="274" t="s">
        <v>101</v>
      </c>
      <c r="C87" s="93" t="s">
        <v>10</v>
      </c>
      <c r="D87" s="97">
        <f t="shared" ref="D87:E87" si="27">D90</f>
        <v>96.1</v>
      </c>
      <c r="E87" s="97">
        <f t="shared" si="27"/>
        <v>190</v>
      </c>
      <c r="F87" s="97">
        <f t="shared" ref="F87:K87" si="28">F90</f>
        <v>85</v>
      </c>
      <c r="G87" s="97">
        <f t="shared" si="28"/>
        <v>85</v>
      </c>
      <c r="H87" s="97">
        <f t="shared" si="28"/>
        <v>185</v>
      </c>
      <c r="I87" s="97">
        <f t="shared" si="28"/>
        <v>185</v>
      </c>
      <c r="J87" s="97">
        <f t="shared" si="28"/>
        <v>185</v>
      </c>
      <c r="K87" s="97">
        <f t="shared" si="28"/>
        <v>185</v>
      </c>
    </row>
    <row r="88" spans="1:11" s="2" customFormat="1" ht="13.8">
      <c r="A88" s="272"/>
      <c r="B88" s="274"/>
      <c r="C88" s="111" t="s">
        <v>12</v>
      </c>
      <c r="D88" s="95"/>
      <c r="E88" s="95"/>
      <c r="F88" s="95"/>
      <c r="G88" s="95"/>
      <c r="H88" s="95"/>
      <c r="I88" s="95"/>
      <c r="J88" s="95"/>
      <c r="K88" s="95"/>
    </row>
    <row r="89" spans="1:11" s="2" customFormat="1" ht="13.8">
      <c r="A89" s="272"/>
      <c r="B89" s="274"/>
      <c r="C89" s="112" t="s">
        <v>7</v>
      </c>
      <c r="D89" s="95"/>
      <c r="E89" s="95"/>
      <c r="F89" s="95"/>
      <c r="G89" s="95"/>
      <c r="H89" s="95"/>
      <c r="I89" s="95"/>
      <c r="J89" s="95"/>
      <c r="K89" s="95"/>
    </row>
    <row r="90" spans="1:11" s="2" customFormat="1" ht="13.8">
      <c r="A90" s="272"/>
      <c r="B90" s="274"/>
      <c r="C90" s="112" t="s">
        <v>8</v>
      </c>
      <c r="D90" s="95">
        <v>96.1</v>
      </c>
      <c r="E90" s="95">
        <v>190</v>
      </c>
      <c r="F90" s="95">
        <v>85</v>
      </c>
      <c r="G90" s="95">
        <v>85</v>
      </c>
      <c r="H90" s="95">
        <v>185</v>
      </c>
      <c r="I90" s="95">
        <v>185</v>
      </c>
      <c r="J90" s="95">
        <v>185</v>
      </c>
      <c r="K90" s="95">
        <v>185</v>
      </c>
    </row>
    <row r="91" spans="1:11" s="2" customFormat="1" ht="13.8">
      <c r="A91" s="272"/>
      <c r="B91" s="274"/>
      <c r="C91" s="110" t="s">
        <v>364</v>
      </c>
      <c r="D91" s="95"/>
      <c r="E91" s="95"/>
      <c r="F91" s="95"/>
      <c r="G91" s="95"/>
      <c r="H91" s="95"/>
      <c r="I91" s="95"/>
      <c r="J91" s="95"/>
      <c r="K91" s="95"/>
    </row>
    <row r="92" spans="1:11" s="2" customFormat="1" ht="13.8">
      <c r="A92" s="272"/>
      <c r="B92" s="274"/>
      <c r="C92" s="112" t="s">
        <v>9</v>
      </c>
      <c r="D92" s="95"/>
      <c r="E92" s="95"/>
      <c r="F92" s="95"/>
      <c r="G92" s="95"/>
      <c r="H92" s="95"/>
      <c r="I92" s="95"/>
      <c r="J92" s="95"/>
      <c r="K92" s="95"/>
    </row>
    <row r="93" spans="1:11" s="2" customFormat="1" ht="13.8">
      <c r="A93" s="272"/>
      <c r="B93" s="274"/>
      <c r="C93" s="112" t="s">
        <v>13</v>
      </c>
      <c r="D93" s="95"/>
      <c r="E93" s="95"/>
      <c r="F93" s="95"/>
      <c r="G93" s="95"/>
      <c r="H93" s="95"/>
      <c r="I93" s="95"/>
      <c r="J93" s="95"/>
      <c r="K93" s="95"/>
    </row>
    <row r="94" spans="1:11" s="115" customFormat="1" ht="13.8">
      <c r="A94" s="272" t="s">
        <v>102</v>
      </c>
      <c r="B94" s="274" t="s">
        <v>103</v>
      </c>
      <c r="C94" s="93" t="s">
        <v>10</v>
      </c>
      <c r="D94" s="97">
        <f t="shared" ref="D94:E94" si="29">D97</f>
        <v>0</v>
      </c>
      <c r="E94" s="97">
        <f t="shared" si="29"/>
        <v>0</v>
      </c>
      <c r="F94" s="97">
        <f t="shared" ref="F94:K94" si="30">F97</f>
        <v>0</v>
      </c>
      <c r="G94" s="97">
        <f t="shared" si="30"/>
        <v>0</v>
      </c>
      <c r="H94" s="97">
        <f t="shared" si="30"/>
        <v>0</v>
      </c>
      <c r="I94" s="97">
        <f t="shared" si="30"/>
        <v>0</v>
      </c>
      <c r="J94" s="97">
        <f t="shared" si="30"/>
        <v>0</v>
      </c>
      <c r="K94" s="97">
        <f t="shared" si="30"/>
        <v>0</v>
      </c>
    </row>
    <row r="95" spans="1:11" s="2" customFormat="1" ht="13.8">
      <c r="A95" s="272"/>
      <c r="B95" s="274"/>
      <c r="C95" s="111" t="s">
        <v>12</v>
      </c>
      <c r="D95" s="95"/>
      <c r="E95" s="95"/>
      <c r="F95" s="95"/>
      <c r="G95" s="95"/>
      <c r="H95" s="95"/>
      <c r="I95" s="95"/>
      <c r="J95" s="95"/>
      <c r="K95" s="95"/>
    </row>
    <row r="96" spans="1:11" s="2" customFormat="1" ht="13.8">
      <c r="A96" s="272"/>
      <c r="B96" s="274"/>
      <c r="C96" s="112" t="s">
        <v>7</v>
      </c>
      <c r="D96" s="95"/>
      <c r="E96" s="95"/>
      <c r="F96" s="95"/>
      <c r="G96" s="95"/>
      <c r="H96" s="95"/>
      <c r="I96" s="95"/>
      <c r="J96" s="95"/>
      <c r="K96" s="95"/>
    </row>
    <row r="97" spans="1:11" s="2" customFormat="1" ht="13.8">
      <c r="A97" s="272"/>
      <c r="B97" s="274"/>
      <c r="C97" s="112" t="s">
        <v>8</v>
      </c>
      <c r="D97" s="95"/>
      <c r="E97" s="95"/>
      <c r="F97" s="95"/>
      <c r="G97" s="95"/>
      <c r="H97" s="95"/>
      <c r="I97" s="95"/>
      <c r="J97" s="95"/>
      <c r="K97" s="95"/>
    </row>
    <row r="98" spans="1:11" s="2" customFormat="1" ht="13.8">
      <c r="A98" s="272"/>
      <c r="B98" s="274"/>
      <c r="C98" s="110" t="s">
        <v>364</v>
      </c>
      <c r="D98" s="95"/>
      <c r="E98" s="95"/>
      <c r="F98" s="95"/>
      <c r="G98" s="95"/>
      <c r="H98" s="95"/>
      <c r="I98" s="95"/>
      <c r="J98" s="95"/>
      <c r="K98" s="95"/>
    </row>
    <row r="99" spans="1:11" s="2" customFormat="1" ht="13.8">
      <c r="A99" s="272"/>
      <c r="B99" s="274"/>
      <c r="C99" s="112" t="s">
        <v>9</v>
      </c>
      <c r="D99" s="95"/>
      <c r="E99" s="95"/>
      <c r="F99" s="95"/>
      <c r="G99" s="95"/>
      <c r="H99" s="95"/>
      <c r="I99" s="95"/>
      <c r="J99" s="95"/>
      <c r="K99" s="95"/>
    </row>
    <row r="100" spans="1:11" s="2" customFormat="1" ht="13.8">
      <c r="A100" s="272"/>
      <c r="B100" s="274"/>
      <c r="C100" s="112" t="s">
        <v>13</v>
      </c>
      <c r="D100" s="95"/>
      <c r="E100" s="95"/>
      <c r="F100" s="95"/>
      <c r="G100" s="95"/>
      <c r="H100" s="95"/>
      <c r="I100" s="95"/>
      <c r="J100" s="95"/>
      <c r="K100" s="95"/>
    </row>
    <row r="101" spans="1:11" s="115" customFormat="1" ht="13.8">
      <c r="A101" s="272" t="s">
        <v>104</v>
      </c>
      <c r="B101" s="274" t="s">
        <v>93</v>
      </c>
      <c r="C101" s="93" t="s">
        <v>10</v>
      </c>
      <c r="D101" s="97">
        <f t="shared" ref="D101:E101" si="31">D104</f>
        <v>0</v>
      </c>
      <c r="E101" s="97">
        <f t="shared" si="31"/>
        <v>0</v>
      </c>
      <c r="F101" s="97">
        <f t="shared" ref="F101:K101" si="32">F104</f>
        <v>0</v>
      </c>
      <c r="G101" s="97">
        <f t="shared" si="32"/>
        <v>0</v>
      </c>
      <c r="H101" s="97">
        <f t="shared" si="32"/>
        <v>0</v>
      </c>
      <c r="I101" s="97">
        <f t="shared" si="32"/>
        <v>0</v>
      </c>
      <c r="J101" s="97">
        <f t="shared" si="32"/>
        <v>0</v>
      </c>
      <c r="K101" s="97">
        <f t="shared" si="32"/>
        <v>0</v>
      </c>
    </row>
    <row r="102" spans="1:11" s="2" customFormat="1" ht="13.8">
      <c r="A102" s="272"/>
      <c r="B102" s="274"/>
      <c r="C102" s="111" t="s">
        <v>12</v>
      </c>
      <c r="D102" s="95"/>
      <c r="E102" s="95"/>
      <c r="F102" s="95"/>
      <c r="G102" s="95"/>
      <c r="H102" s="95"/>
      <c r="I102" s="95"/>
      <c r="J102" s="95"/>
      <c r="K102" s="95"/>
    </row>
    <row r="103" spans="1:11" s="2" customFormat="1" ht="13.8">
      <c r="A103" s="272"/>
      <c r="B103" s="274"/>
      <c r="C103" s="112" t="s">
        <v>7</v>
      </c>
      <c r="D103" s="95"/>
      <c r="E103" s="95"/>
      <c r="F103" s="95"/>
      <c r="G103" s="95"/>
      <c r="H103" s="95"/>
      <c r="I103" s="95"/>
      <c r="J103" s="95"/>
      <c r="K103" s="95"/>
    </row>
    <row r="104" spans="1:11" s="2" customFormat="1" ht="13.8">
      <c r="A104" s="272"/>
      <c r="B104" s="274"/>
      <c r="C104" s="112" t="s">
        <v>8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s="2" customFormat="1" ht="13.8">
      <c r="A105" s="272"/>
      <c r="B105" s="274"/>
      <c r="C105" s="110" t="s">
        <v>364</v>
      </c>
      <c r="D105" s="95"/>
      <c r="E105" s="95"/>
      <c r="F105" s="95"/>
      <c r="G105" s="95"/>
      <c r="H105" s="95"/>
      <c r="I105" s="95"/>
      <c r="J105" s="95"/>
      <c r="K105" s="95"/>
    </row>
    <row r="106" spans="1:11" s="2" customFormat="1" ht="13.8">
      <c r="A106" s="272"/>
      <c r="B106" s="274"/>
      <c r="C106" s="112" t="s">
        <v>9</v>
      </c>
      <c r="D106" s="95"/>
      <c r="E106" s="95"/>
      <c r="F106" s="95"/>
      <c r="G106" s="95"/>
      <c r="H106" s="95"/>
      <c r="I106" s="95"/>
      <c r="J106" s="95"/>
      <c r="K106" s="95"/>
    </row>
    <row r="107" spans="1:11" s="2" customFormat="1" ht="13.8">
      <c r="A107" s="272"/>
      <c r="B107" s="274"/>
      <c r="C107" s="112" t="s">
        <v>13</v>
      </c>
      <c r="D107" s="95"/>
      <c r="E107" s="95"/>
      <c r="F107" s="95"/>
      <c r="G107" s="95"/>
      <c r="H107" s="95"/>
      <c r="I107" s="95"/>
      <c r="J107" s="95"/>
      <c r="K107" s="95"/>
    </row>
    <row r="108" spans="1:11" s="115" customFormat="1" ht="13.8">
      <c r="A108" s="272" t="s">
        <v>105</v>
      </c>
      <c r="B108" s="274" t="s">
        <v>106</v>
      </c>
      <c r="C108" s="93" t="s">
        <v>10</v>
      </c>
      <c r="D108" s="87"/>
      <c r="E108" s="87"/>
      <c r="F108" s="87"/>
      <c r="G108" s="87"/>
      <c r="H108" s="87"/>
      <c r="I108" s="87"/>
      <c r="J108" s="87"/>
      <c r="K108" s="87"/>
    </row>
    <row r="109" spans="1:11" s="2" customFormat="1" ht="13.8">
      <c r="A109" s="272"/>
      <c r="B109" s="274"/>
      <c r="C109" s="111" t="s">
        <v>12</v>
      </c>
      <c r="D109" s="95"/>
      <c r="E109" s="95"/>
      <c r="F109" s="95"/>
      <c r="G109" s="95"/>
      <c r="H109" s="95"/>
      <c r="I109" s="95"/>
      <c r="J109" s="95"/>
      <c r="K109" s="95"/>
    </row>
    <row r="110" spans="1:11" s="2" customFormat="1" ht="13.8">
      <c r="A110" s="272"/>
      <c r="B110" s="274"/>
      <c r="C110" s="112" t="s">
        <v>7</v>
      </c>
      <c r="D110" s="95"/>
      <c r="E110" s="95"/>
      <c r="F110" s="95"/>
      <c r="G110" s="95"/>
      <c r="H110" s="95"/>
      <c r="I110" s="95"/>
      <c r="J110" s="95"/>
      <c r="K110" s="95"/>
    </row>
    <row r="111" spans="1:11" s="2" customFormat="1" ht="13.8">
      <c r="A111" s="272"/>
      <c r="B111" s="274"/>
      <c r="C111" s="112" t="s">
        <v>8</v>
      </c>
      <c r="D111" s="95"/>
      <c r="E111" s="95"/>
      <c r="F111" s="95"/>
      <c r="G111" s="95"/>
      <c r="H111" s="95"/>
      <c r="I111" s="95"/>
      <c r="J111" s="95"/>
      <c r="K111" s="95"/>
    </row>
    <row r="112" spans="1:11" s="2" customFormat="1" ht="13.8">
      <c r="A112" s="272"/>
      <c r="B112" s="274"/>
      <c r="C112" s="110" t="s">
        <v>364</v>
      </c>
      <c r="D112" s="95"/>
      <c r="E112" s="95"/>
      <c r="F112" s="95"/>
      <c r="G112" s="95"/>
      <c r="H112" s="95"/>
      <c r="I112" s="95"/>
      <c r="J112" s="95"/>
      <c r="K112" s="95"/>
    </row>
    <row r="113" spans="1:11" s="2" customFormat="1" ht="13.8">
      <c r="A113" s="272"/>
      <c r="B113" s="274"/>
      <c r="C113" s="112" t="s">
        <v>9</v>
      </c>
      <c r="D113" s="95"/>
      <c r="E113" s="95"/>
      <c r="F113" s="95"/>
      <c r="G113" s="95"/>
      <c r="H113" s="95"/>
      <c r="I113" s="95"/>
      <c r="J113" s="95"/>
      <c r="K113" s="95"/>
    </row>
    <row r="114" spans="1:11" s="2" customFormat="1" ht="13.8">
      <c r="A114" s="272"/>
      <c r="B114" s="274"/>
      <c r="C114" s="112" t="s">
        <v>13</v>
      </c>
      <c r="D114" s="95"/>
      <c r="E114" s="95"/>
      <c r="F114" s="95"/>
      <c r="G114" s="95"/>
      <c r="H114" s="95"/>
      <c r="I114" s="95"/>
      <c r="J114" s="95"/>
      <c r="K114" s="95"/>
    </row>
    <row r="115" spans="1:11" s="115" customFormat="1" ht="13.8">
      <c r="A115" s="272" t="s">
        <v>107</v>
      </c>
      <c r="B115" s="274" t="s">
        <v>103</v>
      </c>
      <c r="C115" s="93" t="s">
        <v>10</v>
      </c>
      <c r="D115" s="97">
        <f t="shared" ref="D115:E115" si="33">D118</f>
        <v>844.5</v>
      </c>
      <c r="E115" s="97">
        <f t="shared" si="33"/>
        <v>1592</v>
      </c>
      <c r="F115" s="97">
        <f t="shared" ref="F115:K115" si="34">F118</f>
        <v>500</v>
      </c>
      <c r="G115" s="97">
        <f t="shared" si="34"/>
        <v>500</v>
      </c>
      <c r="H115" s="97">
        <f t="shared" si="34"/>
        <v>452</v>
      </c>
      <c r="I115" s="97">
        <f t="shared" si="34"/>
        <v>452</v>
      </c>
      <c r="J115" s="97">
        <f t="shared" si="34"/>
        <v>452</v>
      </c>
      <c r="K115" s="97">
        <f t="shared" si="34"/>
        <v>452</v>
      </c>
    </row>
    <row r="116" spans="1:11" s="2" customFormat="1" ht="13.8">
      <c r="A116" s="272"/>
      <c r="B116" s="274"/>
      <c r="C116" s="111" t="s">
        <v>12</v>
      </c>
      <c r="D116" s="95"/>
      <c r="E116" s="95"/>
      <c r="F116" s="95"/>
      <c r="G116" s="95"/>
      <c r="H116" s="95"/>
      <c r="I116" s="95"/>
      <c r="J116" s="95"/>
      <c r="K116" s="95"/>
    </row>
    <row r="117" spans="1:11" s="2" customFormat="1" ht="13.8">
      <c r="A117" s="272"/>
      <c r="B117" s="274"/>
      <c r="C117" s="112" t="s">
        <v>7</v>
      </c>
      <c r="D117" s="95"/>
      <c r="E117" s="95"/>
      <c r="F117" s="95"/>
      <c r="G117" s="95"/>
      <c r="H117" s="95"/>
      <c r="I117" s="95"/>
      <c r="J117" s="95"/>
      <c r="K117" s="95"/>
    </row>
    <row r="118" spans="1:11" s="2" customFormat="1" ht="13.8">
      <c r="A118" s="272"/>
      <c r="B118" s="274"/>
      <c r="C118" s="112" t="s">
        <v>8</v>
      </c>
      <c r="D118" s="95">
        <v>844.5</v>
      </c>
      <c r="E118" s="95">
        <v>1592</v>
      </c>
      <c r="F118" s="95">
        <v>500</v>
      </c>
      <c r="G118" s="95">
        <v>500</v>
      </c>
      <c r="H118" s="95">
        <v>452</v>
      </c>
      <c r="I118" s="95">
        <v>452</v>
      </c>
      <c r="J118" s="95">
        <v>452</v>
      </c>
      <c r="K118" s="95">
        <v>452</v>
      </c>
    </row>
    <row r="119" spans="1:11" s="2" customFormat="1" ht="13.8">
      <c r="A119" s="272"/>
      <c r="B119" s="274"/>
      <c r="C119" s="110" t="s">
        <v>364</v>
      </c>
      <c r="D119" s="95"/>
      <c r="E119" s="95"/>
      <c r="F119" s="95"/>
      <c r="G119" s="95"/>
      <c r="H119" s="95"/>
      <c r="I119" s="95"/>
      <c r="J119" s="95"/>
      <c r="K119" s="95"/>
    </row>
    <row r="120" spans="1:11" s="2" customFormat="1" ht="13.8">
      <c r="A120" s="272"/>
      <c r="B120" s="274"/>
      <c r="C120" s="112" t="s">
        <v>9</v>
      </c>
      <c r="D120" s="95"/>
      <c r="E120" s="95"/>
      <c r="F120" s="95"/>
      <c r="G120" s="95"/>
      <c r="H120" s="95"/>
      <c r="I120" s="95"/>
      <c r="J120" s="95"/>
      <c r="K120" s="95"/>
    </row>
    <row r="121" spans="1:11" s="2" customFormat="1" ht="13.8">
      <c r="A121" s="272"/>
      <c r="B121" s="274"/>
      <c r="C121" s="112" t="s">
        <v>13</v>
      </c>
      <c r="D121" s="95"/>
      <c r="E121" s="95"/>
      <c r="F121" s="95"/>
      <c r="G121" s="95"/>
      <c r="H121" s="95"/>
      <c r="I121" s="95"/>
      <c r="J121" s="95"/>
      <c r="K121" s="95"/>
    </row>
    <row r="122" spans="1:11" s="141" customFormat="1" ht="13.8">
      <c r="A122" s="272" t="s">
        <v>108</v>
      </c>
      <c r="B122" s="274" t="s">
        <v>109</v>
      </c>
      <c r="C122" s="93" t="s">
        <v>10</v>
      </c>
      <c r="D122" s="97"/>
      <c r="E122" s="97"/>
      <c r="F122" s="97"/>
      <c r="G122" s="97"/>
      <c r="H122" s="97"/>
      <c r="I122" s="97"/>
      <c r="J122" s="97"/>
      <c r="K122" s="97"/>
    </row>
    <row r="123" spans="1:11" s="159" customFormat="1" ht="13.8">
      <c r="A123" s="272"/>
      <c r="B123" s="274"/>
      <c r="C123" s="111" t="s">
        <v>12</v>
      </c>
      <c r="D123" s="95"/>
      <c r="E123" s="95"/>
      <c r="F123" s="95"/>
      <c r="G123" s="95"/>
      <c r="H123" s="95"/>
      <c r="I123" s="95"/>
      <c r="J123" s="95"/>
      <c r="K123" s="95"/>
    </row>
    <row r="124" spans="1:11" s="159" customFormat="1" ht="13.8">
      <c r="A124" s="272"/>
      <c r="B124" s="274"/>
      <c r="C124" s="112" t="s">
        <v>7</v>
      </c>
      <c r="D124" s="95"/>
      <c r="E124" s="95"/>
      <c r="F124" s="95"/>
      <c r="G124" s="95"/>
      <c r="H124" s="95"/>
      <c r="I124" s="95"/>
      <c r="J124" s="95"/>
      <c r="K124" s="95"/>
    </row>
    <row r="125" spans="1:11" s="159" customFormat="1" ht="13.8">
      <c r="A125" s="272"/>
      <c r="B125" s="274"/>
      <c r="C125" s="112" t="s">
        <v>8</v>
      </c>
      <c r="D125" s="95"/>
      <c r="E125" s="95"/>
      <c r="F125" s="95"/>
      <c r="G125" s="95"/>
      <c r="H125" s="95"/>
      <c r="I125" s="95"/>
      <c r="J125" s="95"/>
      <c r="K125" s="95"/>
    </row>
    <row r="126" spans="1:11" s="159" customFormat="1" ht="13.8">
      <c r="A126" s="272"/>
      <c r="B126" s="274"/>
      <c r="C126" s="110" t="s">
        <v>364</v>
      </c>
      <c r="D126" s="95"/>
      <c r="E126" s="95"/>
      <c r="F126" s="95"/>
      <c r="G126" s="95"/>
      <c r="H126" s="95"/>
      <c r="I126" s="95"/>
      <c r="J126" s="95"/>
      <c r="K126" s="95"/>
    </row>
    <row r="127" spans="1:11" s="159" customFormat="1" ht="13.8">
      <c r="A127" s="272"/>
      <c r="B127" s="274"/>
      <c r="C127" s="112" t="s">
        <v>9</v>
      </c>
      <c r="D127" s="95"/>
      <c r="E127" s="95"/>
      <c r="F127" s="95"/>
      <c r="G127" s="95"/>
      <c r="H127" s="95"/>
      <c r="I127" s="95"/>
      <c r="J127" s="95"/>
      <c r="K127" s="95"/>
    </row>
    <row r="128" spans="1:11" s="159" customFormat="1" ht="13.8">
      <c r="A128" s="272"/>
      <c r="B128" s="274"/>
      <c r="C128" s="112" t="s">
        <v>13</v>
      </c>
      <c r="D128" s="95"/>
      <c r="E128" s="95"/>
      <c r="F128" s="95"/>
      <c r="G128" s="95"/>
      <c r="H128" s="95"/>
      <c r="I128" s="95"/>
      <c r="J128" s="95"/>
      <c r="K128" s="95"/>
    </row>
    <row r="129" spans="1:11" s="115" customFormat="1" ht="13.8">
      <c r="A129" s="272" t="s">
        <v>110</v>
      </c>
      <c r="B129" s="274" t="s">
        <v>111</v>
      </c>
      <c r="C129" s="93" t="s">
        <v>10</v>
      </c>
      <c r="D129" s="87"/>
      <c r="E129" s="87"/>
      <c r="F129" s="87"/>
      <c r="G129" s="87"/>
      <c r="H129" s="87"/>
      <c r="I129" s="87"/>
      <c r="J129" s="87"/>
      <c r="K129" s="87"/>
    </row>
    <row r="130" spans="1:11" s="2" customFormat="1" ht="13.8">
      <c r="A130" s="272"/>
      <c r="B130" s="274"/>
      <c r="C130" s="111" t="s">
        <v>12</v>
      </c>
      <c r="D130" s="95"/>
      <c r="E130" s="95"/>
      <c r="F130" s="95"/>
      <c r="G130" s="95"/>
      <c r="H130" s="95"/>
      <c r="I130" s="95"/>
      <c r="J130" s="95"/>
      <c r="K130" s="95"/>
    </row>
    <row r="131" spans="1:11" s="2" customFormat="1" ht="13.8">
      <c r="A131" s="272"/>
      <c r="B131" s="274"/>
      <c r="C131" s="112" t="s">
        <v>7</v>
      </c>
      <c r="D131" s="95"/>
      <c r="E131" s="95"/>
      <c r="F131" s="95"/>
      <c r="G131" s="95"/>
      <c r="H131" s="95"/>
      <c r="I131" s="95"/>
      <c r="J131" s="95"/>
      <c r="K131" s="95"/>
    </row>
    <row r="132" spans="1:11" s="2" customFormat="1" ht="13.8">
      <c r="A132" s="272"/>
      <c r="B132" s="274"/>
      <c r="C132" s="112" t="s">
        <v>8</v>
      </c>
      <c r="D132" s="95"/>
      <c r="E132" s="95"/>
      <c r="F132" s="95"/>
      <c r="G132" s="95"/>
      <c r="H132" s="95"/>
      <c r="I132" s="95"/>
      <c r="J132" s="95"/>
      <c r="K132" s="95"/>
    </row>
    <row r="133" spans="1:11" s="2" customFormat="1" ht="13.8">
      <c r="A133" s="272"/>
      <c r="B133" s="274"/>
      <c r="C133" s="110" t="s">
        <v>364</v>
      </c>
      <c r="D133" s="95"/>
      <c r="E133" s="95"/>
      <c r="F133" s="95"/>
      <c r="G133" s="95"/>
      <c r="H133" s="95"/>
      <c r="I133" s="95"/>
      <c r="J133" s="95"/>
      <c r="K133" s="95"/>
    </row>
    <row r="134" spans="1:11" s="2" customFormat="1" ht="13.8">
      <c r="A134" s="272"/>
      <c r="B134" s="274"/>
      <c r="C134" s="112" t="s">
        <v>9</v>
      </c>
      <c r="D134" s="95"/>
      <c r="E134" s="95"/>
      <c r="F134" s="95"/>
      <c r="G134" s="95"/>
      <c r="H134" s="95"/>
      <c r="I134" s="95"/>
      <c r="J134" s="95"/>
      <c r="K134" s="95"/>
    </row>
    <row r="135" spans="1:11" s="2" customFormat="1" ht="13.8">
      <c r="A135" s="272"/>
      <c r="B135" s="274"/>
      <c r="C135" s="112" t="s">
        <v>13</v>
      </c>
      <c r="D135" s="95"/>
      <c r="E135" s="95"/>
      <c r="F135" s="95"/>
      <c r="G135" s="95"/>
      <c r="H135" s="95"/>
      <c r="I135" s="95"/>
      <c r="J135" s="95"/>
      <c r="K135" s="95"/>
    </row>
    <row r="136" spans="1:11" s="115" customFormat="1" ht="13.8">
      <c r="A136" s="272" t="s">
        <v>112</v>
      </c>
      <c r="B136" s="274" t="s">
        <v>113</v>
      </c>
      <c r="C136" s="93" t="s">
        <v>10</v>
      </c>
      <c r="D136" s="97"/>
      <c r="E136" s="97"/>
      <c r="F136" s="97"/>
      <c r="G136" s="97"/>
      <c r="H136" s="97"/>
      <c r="I136" s="97"/>
      <c r="J136" s="97"/>
      <c r="K136" s="97"/>
    </row>
    <row r="137" spans="1:11" s="2" customFormat="1" ht="13.8">
      <c r="A137" s="272"/>
      <c r="B137" s="274"/>
      <c r="C137" s="111" t="s">
        <v>12</v>
      </c>
      <c r="D137" s="100"/>
      <c r="E137" s="100"/>
      <c r="F137" s="100"/>
      <c r="G137" s="100"/>
      <c r="H137" s="100"/>
      <c r="I137" s="100"/>
      <c r="J137" s="100"/>
      <c r="K137" s="100"/>
    </row>
    <row r="138" spans="1:11" s="2" customFormat="1" ht="13.8">
      <c r="A138" s="272"/>
      <c r="B138" s="274"/>
      <c r="C138" s="112" t="s">
        <v>7</v>
      </c>
      <c r="D138" s="100"/>
      <c r="E138" s="100"/>
      <c r="F138" s="100"/>
      <c r="G138" s="100"/>
      <c r="H138" s="100"/>
      <c r="I138" s="100"/>
      <c r="J138" s="100"/>
      <c r="K138" s="100"/>
    </row>
    <row r="139" spans="1:11" s="2" customFormat="1" ht="13.8">
      <c r="A139" s="272"/>
      <c r="B139" s="274"/>
      <c r="C139" s="112" t="s">
        <v>8</v>
      </c>
      <c r="D139" s="100"/>
      <c r="E139" s="100"/>
      <c r="F139" s="100"/>
      <c r="G139" s="100"/>
      <c r="H139" s="100"/>
      <c r="I139" s="100"/>
      <c r="J139" s="100"/>
      <c r="K139" s="100"/>
    </row>
    <row r="140" spans="1:11" s="2" customFormat="1" ht="13.8">
      <c r="A140" s="272"/>
      <c r="B140" s="274"/>
      <c r="C140" s="110" t="s">
        <v>364</v>
      </c>
      <c r="D140" s="100"/>
      <c r="E140" s="100"/>
      <c r="F140" s="100"/>
      <c r="G140" s="100"/>
      <c r="H140" s="100"/>
      <c r="I140" s="100"/>
      <c r="J140" s="100"/>
      <c r="K140" s="100"/>
    </row>
    <row r="141" spans="1:11" s="2" customFormat="1" ht="13.8">
      <c r="A141" s="272"/>
      <c r="B141" s="274"/>
      <c r="C141" s="112" t="s">
        <v>9</v>
      </c>
      <c r="D141" s="100"/>
      <c r="E141" s="100"/>
      <c r="F141" s="100"/>
      <c r="G141" s="100"/>
      <c r="H141" s="100"/>
      <c r="I141" s="100"/>
      <c r="J141" s="100"/>
      <c r="K141" s="100"/>
    </row>
    <row r="142" spans="1:11" s="2" customFormat="1" ht="13.8">
      <c r="A142" s="272"/>
      <c r="B142" s="274"/>
      <c r="C142" s="112" t="s">
        <v>13</v>
      </c>
      <c r="D142" s="100"/>
      <c r="E142" s="100"/>
      <c r="F142" s="100"/>
      <c r="G142" s="100"/>
      <c r="H142" s="100"/>
      <c r="I142" s="100"/>
      <c r="J142" s="100"/>
      <c r="K142" s="100"/>
    </row>
    <row r="143" spans="1:11" s="115" customFormat="1" ht="13.8">
      <c r="A143" s="272" t="s">
        <v>114</v>
      </c>
      <c r="B143" s="274" t="s">
        <v>115</v>
      </c>
      <c r="C143" s="93" t="s">
        <v>10</v>
      </c>
      <c r="D143" s="97"/>
      <c r="E143" s="97"/>
      <c r="F143" s="97"/>
      <c r="G143" s="97"/>
      <c r="H143" s="97"/>
      <c r="I143" s="97"/>
      <c r="J143" s="97"/>
      <c r="K143" s="97"/>
    </row>
    <row r="144" spans="1:11" s="2" customFormat="1" ht="13.8">
      <c r="A144" s="272"/>
      <c r="B144" s="274"/>
      <c r="C144" s="111" t="s">
        <v>12</v>
      </c>
      <c r="D144" s="100"/>
      <c r="E144" s="100"/>
      <c r="F144" s="100"/>
      <c r="G144" s="100"/>
      <c r="H144" s="100"/>
      <c r="I144" s="100"/>
      <c r="J144" s="100"/>
      <c r="K144" s="100"/>
    </row>
    <row r="145" spans="1:11" s="2" customFormat="1" ht="13.8">
      <c r="A145" s="272"/>
      <c r="B145" s="274"/>
      <c r="C145" s="112" t="s">
        <v>7</v>
      </c>
      <c r="D145" s="100"/>
      <c r="E145" s="100"/>
      <c r="F145" s="100"/>
      <c r="G145" s="100"/>
      <c r="H145" s="100"/>
      <c r="I145" s="100"/>
      <c r="J145" s="100"/>
      <c r="K145" s="100"/>
    </row>
    <row r="146" spans="1:11" s="2" customFormat="1" ht="13.8">
      <c r="A146" s="272"/>
      <c r="B146" s="274"/>
      <c r="C146" s="112" t="s">
        <v>8</v>
      </c>
      <c r="D146" s="100"/>
      <c r="E146" s="100"/>
      <c r="F146" s="100"/>
      <c r="G146" s="100"/>
      <c r="H146" s="100"/>
      <c r="I146" s="100"/>
      <c r="J146" s="100"/>
      <c r="K146" s="100"/>
    </row>
    <row r="147" spans="1:11" s="2" customFormat="1" ht="13.8">
      <c r="A147" s="272"/>
      <c r="B147" s="274"/>
      <c r="C147" s="110" t="s">
        <v>364</v>
      </c>
      <c r="D147" s="100"/>
      <c r="E147" s="100"/>
      <c r="F147" s="100"/>
      <c r="G147" s="100"/>
      <c r="H147" s="100"/>
      <c r="I147" s="100"/>
      <c r="J147" s="100"/>
      <c r="K147" s="100"/>
    </row>
    <row r="148" spans="1:11" s="2" customFormat="1" ht="13.8">
      <c r="A148" s="272"/>
      <c r="B148" s="274"/>
      <c r="C148" s="112" t="s">
        <v>9</v>
      </c>
      <c r="D148" s="100"/>
      <c r="E148" s="100"/>
      <c r="F148" s="100"/>
      <c r="G148" s="100"/>
      <c r="H148" s="100"/>
      <c r="I148" s="100"/>
      <c r="J148" s="100"/>
      <c r="K148" s="100"/>
    </row>
    <row r="149" spans="1:11" s="2" customFormat="1" ht="13.8">
      <c r="A149" s="272"/>
      <c r="B149" s="274"/>
      <c r="C149" s="112" t="s">
        <v>13</v>
      </c>
      <c r="D149" s="100"/>
      <c r="E149" s="100"/>
      <c r="F149" s="100"/>
      <c r="G149" s="100"/>
      <c r="H149" s="100"/>
      <c r="I149" s="100"/>
      <c r="J149" s="100"/>
      <c r="K149" s="100"/>
    </row>
    <row r="150" spans="1:11" s="115" customFormat="1" ht="13.8">
      <c r="A150" s="272" t="s">
        <v>116</v>
      </c>
      <c r="B150" s="274" t="s">
        <v>97</v>
      </c>
      <c r="C150" s="93" t="s">
        <v>10</v>
      </c>
      <c r="D150" s="97"/>
      <c r="E150" s="97"/>
      <c r="F150" s="97"/>
      <c r="G150" s="97"/>
      <c r="H150" s="97"/>
      <c r="I150" s="97"/>
      <c r="J150" s="97"/>
      <c r="K150" s="97"/>
    </row>
    <row r="151" spans="1:11" s="2" customFormat="1" ht="13.8">
      <c r="A151" s="272"/>
      <c r="B151" s="274"/>
      <c r="C151" s="111" t="s">
        <v>12</v>
      </c>
      <c r="D151" s="98"/>
      <c r="E151" s="98"/>
      <c r="F151" s="98"/>
      <c r="G151" s="98"/>
      <c r="H151" s="98"/>
      <c r="I151" s="98"/>
      <c r="J151" s="98"/>
      <c r="K151" s="98"/>
    </row>
    <row r="152" spans="1:11" s="2" customFormat="1" ht="13.8">
      <c r="A152" s="272"/>
      <c r="B152" s="274"/>
      <c r="C152" s="112" t="s">
        <v>7</v>
      </c>
      <c r="D152" s="98"/>
      <c r="E152" s="98"/>
      <c r="F152" s="98"/>
      <c r="G152" s="98"/>
      <c r="H152" s="98"/>
      <c r="I152" s="98"/>
      <c r="J152" s="98"/>
      <c r="K152" s="98"/>
    </row>
    <row r="153" spans="1:11" s="2" customFormat="1" ht="13.8">
      <c r="A153" s="272"/>
      <c r="B153" s="274"/>
      <c r="C153" s="112" t="s">
        <v>8</v>
      </c>
      <c r="D153" s="98"/>
      <c r="E153" s="98"/>
      <c r="F153" s="98"/>
      <c r="G153" s="98"/>
      <c r="H153" s="98"/>
      <c r="I153" s="98"/>
      <c r="J153" s="98"/>
      <c r="K153" s="98"/>
    </row>
    <row r="154" spans="1:11" s="2" customFormat="1" ht="13.8">
      <c r="A154" s="272"/>
      <c r="B154" s="274"/>
      <c r="C154" s="110" t="s">
        <v>364</v>
      </c>
      <c r="D154" s="98"/>
      <c r="E154" s="98"/>
      <c r="F154" s="98"/>
      <c r="G154" s="98"/>
      <c r="H154" s="98"/>
      <c r="I154" s="98"/>
      <c r="J154" s="98"/>
      <c r="K154" s="98"/>
    </row>
    <row r="155" spans="1:11" s="2" customFormat="1" ht="13.8">
      <c r="A155" s="272"/>
      <c r="B155" s="274"/>
      <c r="C155" s="112" t="s">
        <v>9</v>
      </c>
      <c r="D155" s="98"/>
      <c r="E155" s="98"/>
      <c r="F155" s="98"/>
      <c r="G155" s="98"/>
      <c r="H155" s="98"/>
      <c r="I155" s="98"/>
      <c r="J155" s="98"/>
      <c r="K155" s="98"/>
    </row>
    <row r="156" spans="1:11" s="2" customFormat="1" ht="13.8">
      <c r="A156" s="272"/>
      <c r="B156" s="274"/>
      <c r="C156" s="112" t="s">
        <v>13</v>
      </c>
      <c r="D156" s="98"/>
      <c r="E156" s="98"/>
      <c r="F156" s="98"/>
      <c r="G156" s="98"/>
      <c r="H156" s="98"/>
      <c r="I156" s="98"/>
      <c r="J156" s="98"/>
      <c r="K156" s="98"/>
    </row>
    <row r="157" spans="1:11" s="115" customFormat="1" ht="13.8">
      <c r="A157" s="272" t="s">
        <v>117</v>
      </c>
      <c r="B157" s="274" t="s">
        <v>101</v>
      </c>
      <c r="C157" s="93" t="s">
        <v>10</v>
      </c>
      <c r="D157" s="97"/>
      <c r="E157" s="97"/>
      <c r="F157" s="97"/>
      <c r="G157" s="97"/>
      <c r="H157" s="97"/>
      <c r="I157" s="97"/>
      <c r="J157" s="97"/>
      <c r="K157" s="97"/>
    </row>
    <row r="158" spans="1:11" s="2" customFormat="1" ht="13.8">
      <c r="A158" s="272"/>
      <c r="B158" s="274"/>
      <c r="C158" s="111" t="s">
        <v>12</v>
      </c>
      <c r="D158" s="98"/>
      <c r="E158" s="98"/>
      <c r="F158" s="98"/>
      <c r="G158" s="98"/>
      <c r="H158" s="98"/>
      <c r="I158" s="98"/>
      <c r="J158" s="98"/>
      <c r="K158" s="98"/>
    </row>
    <row r="159" spans="1:11" s="2" customFormat="1" ht="13.8">
      <c r="A159" s="272"/>
      <c r="B159" s="274"/>
      <c r="C159" s="112" t="s">
        <v>7</v>
      </c>
      <c r="D159" s="98"/>
      <c r="E159" s="98"/>
      <c r="F159" s="98"/>
      <c r="G159" s="98"/>
      <c r="H159" s="98"/>
      <c r="I159" s="98"/>
      <c r="J159" s="98"/>
      <c r="K159" s="98"/>
    </row>
    <row r="160" spans="1:11" s="2" customFormat="1" ht="13.8">
      <c r="A160" s="272"/>
      <c r="B160" s="274"/>
      <c r="C160" s="112" t="s">
        <v>8</v>
      </c>
      <c r="D160" s="98"/>
      <c r="E160" s="98"/>
      <c r="F160" s="98"/>
      <c r="G160" s="98"/>
      <c r="H160" s="98"/>
      <c r="I160" s="98"/>
      <c r="J160" s="98"/>
      <c r="K160" s="98"/>
    </row>
    <row r="161" spans="1:11" s="2" customFormat="1" ht="13.8">
      <c r="A161" s="272"/>
      <c r="B161" s="274"/>
      <c r="C161" s="110" t="s">
        <v>364</v>
      </c>
      <c r="D161" s="98"/>
      <c r="E161" s="98"/>
      <c r="F161" s="98"/>
      <c r="G161" s="98"/>
      <c r="H161" s="98"/>
      <c r="I161" s="98"/>
      <c r="J161" s="98"/>
      <c r="K161" s="98"/>
    </row>
    <row r="162" spans="1:11" s="2" customFormat="1" ht="13.8">
      <c r="A162" s="272"/>
      <c r="B162" s="274"/>
      <c r="C162" s="112" t="s">
        <v>9</v>
      </c>
      <c r="D162" s="98"/>
      <c r="E162" s="98"/>
      <c r="F162" s="98"/>
      <c r="G162" s="98"/>
      <c r="H162" s="98"/>
      <c r="I162" s="98"/>
      <c r="J162" s="98"/>
      <c r="K162" s="98"/>
    </row>
    <row r="163" spans="1:11" s="2" customFormat="1" ht="13.8">
      <c r="A163" s="272"/>
      <c r="B163" s="274"/>
      <c r="C163" s="112" t="s">
        <v>13</v>
      </c>
      <c r="D163" s="98"/>
      <c r="E163" s="98"/>
      <c r="F163" s="98"/>
      <c r="G163" s="98"/>
      <c r="H163" s="98"/>
      <c r="I163" s="98"/>
      <c r="J163" s="98"/>
      <c r="K163" s="98"/>
    </row>
    <row r="164" spans="1:11" s="141" customFormat="1" ht="13.8">
      <c r="A164" s="272" t="s">
        <v>118</v>
      </c>
      <c r="B164" s="274" t="s">
        <v>119</v>
      </c>
      <c r="C164" s="93" t="s">
        <v>10</v>
      </c>
      <c r="D164" s="99"/>
      <c r="E164" s="99"/>
      <c r="F164" s="99"/>
      <c r="G164" s="99"/>
      <c r="H164" s="99"/>
      <c r="I164" s="99"/>
      <c r="J164" s="99"/>
      <c r="K164" s="99"/>
    </row>
    <row r="165" spans="1:11" s="159" customFormat="1" ht="13.8">
      <c r="A165" s="272"/>
      <c r="B165" s="274"/>
      <c r="C165" s="111" t="s">
        <v>12</v>
      </c>
      <c r="D165" s="98"/>
      <c r="E165" s="98"/>
      <c r="F165" s="98"/>
      <c r="G165" s="98"/>
      <c r="H165" s="98"/>
      <c r="I165" s="98"/>
      <c r="J165" s="98"/>
      <c r="K165" s="98"/>
    </row>
    <row r="166" spans="1:11" s="159" customFormat="1" ht="13.8">
      <c r="A166" s="272"/>
      <c r="B166" s="274"/>
      <c r="C166" s="112" t="s">
        <v>7</v>
      </c>
      <c r="D166" s="98"/>
      <c r="E166" s="98"/>
      <c r="F166" s="98"/>
      <c r="G166" s="98"/>
      <c r="H166" s="98"/>
      <c r="I166" s="98"/>
      <c r="J166" s="98"/>
      <c r="K166" s="98"/>
    </row>
    <row r="167" spans="1:11" s="159" customFormat="1" ht="13.8">
      <c r="A167" s="272"/>
      <c r="B167" s="274"/>
      <c r="C167" s="112" t="s">
        <v>8</v>
      </c>
      <c r="D167" s="98"/>
      <c r="E167" s="98"/>
      <c r="F167" s="98"/>
      <c r="G167" s="98"/>
      <c r="H167" s="98"/>
      <c r="I167" s="98"/>
      <c r="J167" s="98"/>
      <c r="K167" s="98"/>
    </row>
    <row r="168" spans="1:11" s="159" customFormat="1" ht="13.8">
      <c r="A168" s="272"/>
      <c r="B168" s="274"/>
      <c r="C168" s="110" t="s">
        <v>364</v>
      </c>
      <c r="D168" s="98"/>
      <c r="E168" s="98"/>
      <c r="F168" s="98"/>
      <c r="G168" s="98"/>
      <c r="H168" s="98"/>
      <c r="I168" s="98"/>
      <c r="J168" s="98"/>
      <c r="K168" s="98"/>
    </row>
    <row r="169" spans="1:11" s="159" customFormat="1" ht="13.8">
      <c r="A169" s="272"/>
      <c r="B169" s="274"/>
      <c r="C169" s="112" t="s">
        <v>9</v>
      </c>
      <c r="D169" s="98"/>
      <c r="E169" s="98"/>
      <c r="F169" s="98"/>
      <c r="G169" s="98"/>
      <c r="H169" s="98"/>
      <c r="I169" s="98"/>
      <c r="J169" s="98"/>
      <c r="K169" s="98"/>
    </row>
    <row r="170" spans="1:11" s="159" customFormat="1" ht="13.8">
      <c r="A170" s="272"/>
      <c r="B170" s="274"/>
      <c r="C170" s="112" t="s">
        <v>13</v>
      </c>
      <c r="D170" s="98"/>
      <c r="E170" s="98"/>
      <c r="F170" s="98"/>
      <c r="G170" s="98"/>
      <c r="H170" s="98"/>
      <c r="I170" s="98"/>
      <c r="J170" s="98"/>
      <c r="K170" s="98"/>
    </row>
    <row r="171" spans="1:11" s="115" customFormat="1" ht="13.8">
      <c r="A171" s="272" t="s">
        <v>120</v>
      </c>
      <c r="B171" s="274" t="s">
        <v>466</v>
      </c>
      <c r="C171" s="93" t="s">
        <v>10</v>
      </c>
      <c r="D171" s="99">
        <f>D173+D174</f>
        <v>14173.4</v>
      </c>
      <c r="E171" s="99">
        <f t="shared" ref="E171:G171" si="35">E173+E174</f>
        <v>16386.8</v>
      </c>
      <c r="F171" s="99">
        <f t="shared" si="35"/>
        <v>17060.7</v>
      </c>
      <c r="G171" s="99">
        <f t="shared" si="35"/>
        <v>17742.599999999999</v>
      </c>
      <c r="H171" s="99"/>
      <c r="I171" s="99"/>
      <c r="J171" s="99"/>
      <c r="K171" s="99"/>
    </row>
    <row r="172" spans="1:11" s="2" customFormat="1" ht="13.8">
      <c r="A172" s="272"/>
      <c r="B172" s="274"/>
      <c r="C172" s="111" t="s">
        <v>12</v>
      </c>
      <c r="D172" s="98"/>
      <c r="E172" s="98"/>
      <c r="F172" s="98"/>
      <c r="G172" s="98"/>
      <c r="H172" s="98"/>
      <c r="I172" s="98"/>
      <c r="J172" s="98"/>
      <c r="K172" s="98"/>
    </row>
    <row r="173" spans="1:11" s="2" customFormat="1" ht="13.8">
      <c r="A173" s="272"/>
      <c r="B173" s="274"/>
      <c r="C173" s="112" t="s">
        <v>7</v>
      </c>
      <c r="D173" s="98">
        <v>13949.9</v>
      </c>
      <c r="E173" s="98">
        <v>15046.8</v>
      </c>
      <c r="F173" s="98">
        <v>15648.7</v>
      </c>
      <c r="G173" s="98">
        <v>16274.6</v>
      </c>
      <c r="H173" s="98"/>
      <c r="I173" s="98"/>
      <c r="J173" s="98"/>
      <c r="K173" s="98"/>
    </row>
    <row r="174" spans="1:11" s="2" customFormat="1" ht="13.8">
      <c r="A174" s="272"/>
      <c r="B174" s="274"/>
      <c r="C174" s="112" t="s">
        <v>8</v>
      </c>
      <c r="D174" s="98">
        <v>223.5</v>
      </c>
      <c r="E174" s="98">
        <v>1340</v>
      </c>
      <c r="F174" s="98">
        <v>1412</v>
      </c>
      <c r="G174" s="98">
        <v>1468</v>
      </c>
      <c r="H174" s="98"/>
      <c r="I174" s="98"/>
      <c r="J174" s="98"/>
      <c r="K174" s="98"/>
    </row>
    <row r="175" spans="1:11" s="2" customFormat="1" ht="13.8">
      <c r="A175" s="272"/>
      <c r="B175" s="274"/>
      <c r="C175" s="110" t="s">
        <v>364</v>
      </c>
      <c r="D175" s="98"/>
      <c r="E175" s="98"/>
      <c r="F175" s="98"/>
      <c r="G175" s="98"/>
      <c r="H175" s="98"/>
      <c r="I175" s="98"/>
      <c r="J175" s="98"/>
      <c r="K175" s="98"/>
    </row>
    <row r="176" spans="1:11" s="2" customFormat="1" ht="13.8">
      <c r="A176" s="272"/>
      <c r="B176" s="274"/>
      <c r="C176" s="112" t="s">
        <v>9</v>
      </c>
      <c r="D176" s="98"/>
      <c r="E176" s="98"/>
      <c r="F176" s="98"/>
      <c r="G176" s="98"/>
      <c r="H176" s="98"/>
      <c r="I176" s="98"/>
      <c r="J176" s="98"/>
      <c r="K176" s="98"/>
    </row>
    <row r="177" spans="1:11" s="2" customFormat="1" ht="13.8">
      <c r="A177" s="272"/>
      <c r="B177" s="274"/>
      <c r="C177" s="112" t="s">
        <v>13</v>
      </c>
      <c r="D177" s="98"/>
      <c r="E177" s="98"/>
      <c r="F177" s="98"/>
      <c r="G177" s="98"/>
      <c r="H177" s="98"/>
      <c r="I177" s="98"/>
      <c r="J177" s="98"/>
      <c r="K177" s="98"/>
    </row>
    <row r="178" spans="1:11" s="167" customFormat="1" ht="14.4">
      <c r="A178" s="281" t="s">
        <v>15</v>
      </c>
      <c r="B178" s="282" t="s">
        <v>121</v>
      </c>
      <c r="C178" s="93" t="s">
        <v>10</v>
      </c>
      <c r="D178" s="101">
        <f>D179+D180+D181</f>
        <v>41430.399999999994</v>
      </c>
      <c r="E178" s="101">
        <f t="shared" ref="E178:F178" si="36">E185+E199+E206+E213+E220+E227+E234+E241+E248+E255+E262+E269+E276+E283</f>
        <v>23270.2</v>
      </c>
      <c r="F178" s="101">
        <f t="shared" si="36"/>
        <v>12914.41</v>
      </c>
      <c r="G178" s="101">
        <f t="shared" ref="G178:K178" si="37">G185+G199+G206+G213+G220</f>
        <v>13119.289999999999</v>
      </c>
      <c r="H178" s="101">
        <f t="shared" si="37"/>
        <v>9918.84</v>
      </c>
      <c r="I178" s="101">
        <f t="shared" si="37"/>
        <v>9918.84</v>
      </c>
      <c r="J178" s="101">
        <f t="shared" si="37"/>
        <v>9918.84</v>
      </c>
      <c r="K178" s="101">
        <f t="shared" si="37"/>
        <v>9918.84</v>
      </c>
    </row>
    <row r="179" spans="1:11" s="198" customFormat="1" ht="14.4">
      <c r="A179" s="281"/>
      <c r="B179" s="282"/>
      <c r="C179" s="111" t="s">
        <v>12</v>
      </c>
      <c r="D179" s="101">
        <f t="shared" ref="D179:D184" si="38">D186+D200+D207+D214+D221+D228+D235+D242+D249+D256+D263+D270+D277+D284</f>
        <v>18670</v>
      </c>
      <c r="E179" s="101">
        <f t="shared" ref="E179:F184" si="39">E186+E200+E207+E214+E221+E228+E235+E242+E249+E256+E263+E270+E277+E284</f>
        <v>980.8</v>
      </c>
      <c r="F179" s="101">
        <f t="shared" si="39"/>
        <v>4231</v>
      </c>
      <c r="G179" s="113">
        <f t="shared" ref="G179:K179" si="40">G186+G200+G207+G214+G221</f>
        <v>4369.0499999999993</v>
      </c>
      <c r="H179" s="113">
        <f t="shared" si="40"/>
        <v>3770.64</v>
      </c>
      <c r="I179" s="113">
        <f t="shared" si="40"/>
        <v>3770.64</v>
      </c>
      <c r="J179" s="113">
        <f t="shared" si="40"/>
        <v>3770.64</v>
      </c>
      <c r="K179" s="113">
        <f t="shared" si="40"/>
        <v>3770.64</v>
      </c>
    </row>
    <row r="180" spans="1:11" s="198" customFormat="1" ht="14.4">
      <c r="A180" s="281"/>
      <c r="B180" s="282"/>
      <c r="C180" s="112" t="s">
        <v>7</v>
      </c>
      <c r="D180" s="101">
        <f t="shared" si="38"/>
        <v>7041.8</v>
      </c>
      <c r="E180" s="101">
        <f t="shared" si="39"/>
        <v>3019.3</v>
      </c>
      <c r="F180" s="101">
        <f t="shared" si="39"/>
        <v>0</v>
      </c>
      <c r="G180" s="113">
        <f t="shared" ref="G180:K180" si="41">G187+G201+G208+G215+G222</f>
        <v>0</v>
      </c>
      <c r="H180" s="113">
        <f t="shared" si="41"/>
        <v>0</v>
      </c>
      <c r="I180" s="113">
        <f t="shared" si="41"/>
        <v>0</v>
      </c>
      <c r="J180" s="113">
        <f t="shared" si="41"/>
        <v>0</v>
      </c>
      <c r="K180" s="113">
        <f t="shared" si="41"/>
        <v>0</v>
      </c>
    </row>
    <row r="181" spans="1:11" s="198" customFormat="1" ht="14.4">
      <c r="A181" s="281"/>
      <c r="B181" s="282"/>
      <c r="C181" s="112" t="s">
        <v>8</v>
      </c>
      <c r="D181" s="101">
        <f t="shared" si="38"/>
        <v>15718.599999999999</v>
      </c>
      <c r="E181" s="101">
        <f t="shared" si="39"/>
        <v>24107.200000000001</v>
      </c>
      <c r="F181" s="101">
        <f t="shared" si="39"/>
        <v>8683.41</v>
      </c>
      <c r="G181" s="113">
        <f t="shared" ref="G181:K181" si="42">G188+G202+G209+G216+G223</f>
        <v>8750.24</v>
      </c>
      <c r="H181" s="113">
        <f t="shared" si="42"/>
        <v>6148.2</v>
      </c>
      <c r="I181" s="113">
        <f t="shared" si="42"/>
        <v>6148.2</v>
      </c>
      <c r="J181" s="113">
        <f t="shared" si="42"/>
        <v>6148.2</v>
      </c>
      <c r="K181" s="113">
        <f t="shared" si="42"/>
        <v>6148.2</v>
      </c>
    </row>
    <row r="182" spans="1:11" s="198" customFormat="1" ht="14.4">
      <c r="A182" s="281"/>
      <c r="B182" s="282"/>
      <c r="C182" s="110" t="s">
        <v>364</v>
      </c>
      <c r="D182" s="101">
        <f t="shared" si="38"/>
        <v>0</v>
      </c>
      <c r="E182" s="101">
        <f t="shared" si="39"/>
        <v>0</v>
      </c>
      <c r="F182" s="101">
        <f t="shared" si="39"/>
        <v>0</v>
      </c>
      <c r="G182" s="113">
        <f t="shared" ref="G182:K182" si="43">G189+G203+G210+G217+G224</f>
        <v>0</v>
      </c>
      <c r="H182" s="113">
        <f t="shared" si="43"/>
        <v>0</v>
      </c>
      <c r="I182" s="113">
        <f t="shared" si="43"/>
        <v>0</v>
      </c>
      <c r="J182" s="113">
        <f t="shared" si="43"/>
        <v>0</v>
      </c>
      <c r="K182" s="113">
        <f t="shared" si="43"/>
        <v>0</v>
      </c>
    </row>
    <row r="183" spans="1:11" s="198" customFormat="1" ht="14.4">
      <c r="A183" s="281"/>
      <c r="B183" s="282"/>
      <c r="C183" s="112" t="s">
        <v>9</v>
      </c>
      <c r="D183" s="101">
        <f t="shared" si="38"/>
        <v>0</v>
      </c>
      <c r="E183" s="101">
        <f t="shared" si="39"/>
        <v>0</v>
      </c>
      <c r="F183" s="101">
        <f t="shared" si="39"/>
        <v>0</v>
      </c>
      <c r="G183" s="113">
        <f t="shared" ref="G183:K183" si="44">G190+G204+G211+G218+G225</f>
        <v>0</v>
      </c>
      <c r="H183" s="113">
        <f t="shared" si="44"/>
        <v>0</v>
      </c>
      <c r="I183" s="113">
        <f t="shared" si="44"/>
        <v>0</v>
      </c>
      <c r="J183" s="113">
        <f t="shared" si="44"/>
        <v>0</v>
      </c>
      <c r="K183" s="113">
        <f t="shared" si="44"/>
        <v>0</v>
      </c>
    </row>
    <row r="184" spans="1:11" s="198" customFormat="1" ht="14.4">
      <c r="A184" s="281"/>
      <c r="B184" s="282"/>
      <c r="C184" s="112" t="s">
        <v>13</v>
      </c>
      <c r="D184" s="101">
        <f t="shared" si="38"/>
        <v>0</v>
      </c>
      <c r="E184" s="101">
        <f t="shared" si="39"/>
        <v>0</v>
      </c>
      <c r="F184" s="101">
        <f t="shared" si="39"/>
        <v>0</v>
      </c>
      <c r="G184" s="113">
        <f t="shared" ref="G184:K184" si="45">G191+G205+G212+G219+G226</f>
        <v>0</v>
      </c>
      <c r="H184" s="113">
        <f t="shared" si="45"/>
        <v>0</v>
      </c>
      <c r="I184" s="113">
        <f t="shared" si="45"/>
        <v>0</v>
      </c>
      <c r="J184" s="113">
        <f t="shared" si="45"/>
        <v>0</v>
      </c>
      <c r="K184" s="113">
        <f t="shared" si="45"/>
        <v>0</v>
      </c>
    </row>
    <row r="185" spans="1:11" s="167" customFormat="1" ht="13.8">
      <c r="A185" s="272" t="s">
        <v>30</v>
      </c>
      <c r="B185" s="274" t="s">
        <v>122</v>
      </c>
      <c r="C185" s="93" t="s">
        <v>10</v>
      </c>
      <c r="D185" s="97">
        <f t="shared" ref="D185:E191" si="46">D192</f>
        <v>6107.8499999999995</v>
      </c>
      <c r="E185" s="97">
        <f t="shared" si="46"/>
        <v>5429.1</v>
      </c>
      <c r="F185" s="97">
        <f t="shared" ref="F185:K185" si="47">F192</f>
        <v>5731</v>
      </c>
      <c r="G185" s="97">
        <f t="shared" si="47"/>
        <v>5764.65</v>
      </c>
      <c r="H185" s="97">
        <f t="shared" si="47"/>
        <v>5270.6399999999994</v>
      </c>
      <c r="I185" s="97">
        <f t="shared" si="47"/>
        <v>5270.6399999999994</v>
      </c>
      <c r="J185" s="97">
        <f t="shared" si="47"/>
        <v>5270.6399999999994</v>
      </c>
      <c r="K185" s="97">
        <f t="shared" si="47"/>
        <v>5270.6399999999994</v>
      </c>
    </row>
    <row r="186" spans="1:11" s="2" customFormat="1" ht="13.8">
      <c r="A186" s="272"/>
      <c r="B186" s="274"/>
      <c r="C186" s="111" t="s">
        <v>12</v>
      </c>
      <c r="D186" s="100">
        <v>1088.0999999999999</v>
      </c>
      <c r="E186" s="100">
        <v>909.8</v>
      </c>
      <c r="F186" s="100">
        <f t="shared" ref="F186:K186" si="48">F193</f>
        <v>4231</v>
      </c>
      <c r="G186" s="100">
        <f t="shared" si="48"/>
        <v>4264.6499999999996</v>
      </c>
      <c r="H186" s="100">
        <f t="shared" si="48"/>
        <v>3770.64</v>
      </c>
      <c r="I186" s="100">
        <f t="shared" si="48"/>
        <v>3770.64</v>
      </c>
      <c r="J186" s="100">
        <f t="shared" si="48"/>
        <v>3770.64</v>
      </c>
      <c r="K186" s="100">
        <f t="shared" si="48"/>
        <v>3770.64</v>
      </c>
    </row>
    <row r="187" spans="1:11" s="2" customFormat="1" ht="13.8">
      <c r="A187" s="272"/>
      <c r="B187" s="274"/>
      <c r="C187" s="112" t="s">
        <v>7</v>
      </c>
      <c r="D187" s="100">
        <v>3431.5</v>
      </c>
      <c r="E187" s="100">
        <v>3019.3</v>
      </c>
      <c r="F187" s="100">
        <f t="shared" ref="F187:K187" si="49">F194</f>
        <v>0</v>
      </c>
      <c r="G187" s="100">
        <f t="shared" si="49"/>
        <v>0</v>
      </c>
      <c r="H187" s="100">
        <f t="shared" si="49"/>
        <v>0</v>
      </c>
      <c r="I187" s="100">
        <f t="shared" si="49"/>
        <v>0</v>
      </c>
      <c r="J187" s="100">
        <f t="shared" si="49"/>
        <v>0</v>
      </c>
      <c r="K187" s="100">
        <f t="shared" si="49"/>
        <v>0</v>
      </c>
    </row>
    <row r="188" spans="1:11" s="2" customFormat="1" ht="13.8">
      <c r="A188" s="272"/>
      <c r="B188" s="274"/>
      <c r="C188" s="112" t="s">
        <v>8</v>
      </c>
      <c r="D188" s="100">
        <f t="shared" si="46"/>
        <v>1588.2</v>
      </c>
      <c r="E188" s="100">
        <f t="shared" si="46"/>
        <v>6337.1</v>
      </c>
      <c r="F188" s="100">
        <f t="shared" ref="F188:K188" si="50">F195</f>
        <v>1500</v>
      </c>
      <c r="G188" s="100">
        <f t="shared" si="50"/>
        <v>1500</v>
      </c>
      <c r="H188" s="100">
        <f t="shared" si="50"/>
        <v>1500</v>
      </c>
      <c r="I188" s="100">
        <f t="shared" si="50"/>
        <v>1500</v>
      </c>
      <c r="J188" s="100">
        <f t="shared" si="50"/>
        <v>1500</v>
      </c>
      <c r="K188" s="100">
        <f t="shared" si="50"/>
        <v>1500</v>
      </c>
    </row>
    <row r="189" spans="1:11" s="2" customFormat="1" ht="13.8">
      <c r="A189" s="272"/>
      <c r="B189" s="274"/>
      <c r="C189" s="110" t="s">
        <v>364</v>
      </c>
      <c r="D189" s="100">
        <f t="shared" si="46"/>
        <v>0</v>
      </c>
      <c r="E189" s="100">
        <f t="shared" si="46"/>
        <v>0</v>
      </c>
      <c r="F189" s="100">
        <f t="shared" ref="F189:K189" si="51">F196</f>
        <v>0</v>
      </c>
      <c r="G189" s="100">
        <f t="shared" si="51"/>
        <v>0</v>
      </c>
      <c r="H189" s="100">
        <f t="shared" si="51"/>
        <v>0</v>
      </c>
      <c r="I189" s="100">
        <f t="shared" si="51"/>
        <v>0</v>
      </c>
      <c r="J189" s="100">
        <f t="shared" si="51"/>
        <v>0</v>
      </c>
      <c r="K189" s="100">
        <f t="shared" si="51"/>
        <v>0</v>
      </c>
    </row>
    <row r="190" spans="1:11" s="2" customFormat="1" ht="13.8">
      <c r="A190" s="272"/>
      <c r="B190" s="274"/>
      <c r="C190" s="112" t="s">
        <v>9</v>
      </c>
      <c r="D190" s="100">
        <f t="shared" si="46"/>
        <v>0</v>
      </c>
      <c r="E190" s="100">
        <f t="shared" si="46"/>
        <v>0</v>
      </c>
      <c r="F190" s="100">
        <f t="shared" ref="F190:K190" si="52">F197</f>
        <v>0</v>
      </c>
      <c r="G190" s="100">
        <f t="shared" si="52"/>
        <v>0</v>
      </c>
      <c r="H190" s="100">
        <f t="shared" si="52"/>
        <v>0</v>
      </c>
      <c r="I190" s="100">
        <f t="shared" si="52"/>
        <v>0</v>
      </c>
      <c r="J190" s="100">
        <f t="shared" si="52"/>
        <v>0</v>
      </c>
      <c r="K190" s="100">
        <f t="shared" si="52"/>
        <v>0</v>
      </c>
    </row>
    <row r="191" spans="1:11" s="2" customFormat="1" ht="13.8">
      <c r="A191" s="272"/>
      <c r="B191" s="274"/>
      <c r="C191" s="112" t="s">
        <v>13</v>
      </c>
      <c r="D191" s="100">
        <f t="shared" si="46"/>
        <v>0</v>
      </c>
      <c r="E191" s="100">
        <f t="shared" si="46"/>
        <v>0</v>
      </c>
      <c r="F191" s="100">
        <f t="shared" ref="F191:K191" si="53">F198</f>
        <v>0</v>
      </c>
      <c r="G191" s="100">
        <f t="shared" si="53"/>
        <v>0</v>
      </c>
      <c r="H191" s="100">
        <f t="shared" si="53"/>
        <v>0</v>
      </c>
      <c r="I191" s="100">
        <f t="shared" si="53"/>
        <v>0</v>
      </c>
      <c r="J191" s="100">
        <f t="shared" si="53"/>
        <v>0</v>
      </c>
      <c r="K191" s="100">
        <f t="shared" si="53"/>
        <v>0</v>
      </c>
    </row>
    <row r="192" spans="1:11" s="115" customFormat="1" ht="13.8">
      <c r="A192" s="272" t="s">
        <v>123</v>
      </c>
      <c r="B192" s="274" t="s">
        <v>124</v>
      </c>
      <c r="C192" s="93" t="s">
        <v>10</v>
      </c>
      <c r="D192" s="102">
        <f t="shared" ref="D192:E192" si="54">D193+D194+D195+D196+D197+D198</f>
        <v>6107.8499999999995</v>
      </c>
      <c r="E192" s="102">
        <v>5429.1</v>
      </c>
      <c r="F192" s="102">
        <f t="shared" ref="F192:K192" si="55">F193+F194+F195+F196+F197+F198</f>
        <v>5731</v>
      </c>
      <c r="G192" s="102">
        <f t="shared" si="55"/>
        <v>5764.65</v>
      </c>
      <c r="H192" s="102">
        <f t="shared" si="55"/>
        <v>5270.6399999999994</v>
      </c>
      <c r="I192" s="102">
        <f t="shared" si="55"/>
        <v>5270.6399999999994</v>
      </c>
      <c r="J192" s="102">
        <f t="shared" si="55"/>
        <v>5270.6399999999994</v>
      </c>
      <c r="K192" s="102">
        <f t="shared" si="55"/>
        <v>5270.6399999999994</v>
      </c>
    </row>
    <row r="193" spans="1:11" s="2" customFormat="1" ht="13.8">
      <c r="A193" s="272"/>
      <c r="B193" s="274"/>
      <c r="C193" s="111" t="s">
        <v>12</v>
      </c>
      <c r="D193" s="100">
        <v>1088.1300000000001</v>
      </c>
      <c r="E193" s="100">
        <v>909.8</v>
      </c>
      <c r="F193" s="76">
        <v>4231</v>
      </c>
      <c r="G193" s="76">
        <v>4264.6499999999996</v>
      </c>
      <c r="H193" s="76">
        <v>3770.64</v>
      </c>
      <c r="I193" s="76">
        <v>3770.64</v>
      </c>
      <c r="J193" s="76">
        <v>3770.64</v>
      </c>
      <c r="K193" s="76">
        <v>3770.64</v>
      </c>
    </row>
    <row r="194" spans="1:11" s="2" customFormat="1" ht="13.8">
      <c r="A194" s="272"/>
      <c r="B194" s="274"/>
      <c r="C194" s="112" t="s">
        <v>7</v>
      </c>
      <c r="D194" s="100">
        <v>3431.52</v>
      </c>
      <c r="E194" s="100">
        <v>3019.3</v>
      </c>
      <c r="F194" s="76"/>
      <c r="G194" s="76"/>
      <c r="H194" s="76"/>
      <c r="I194" s="76"/>
      <c r="J194" s="76"/>
      <c r="K194" s="76"/>
    </row>
    <row r="195" spans="1:11" s="2" customFormat="1" ht="13.8">
      <c r="A195" s="272"/>
      <c r="B195" s="274"/>
      <c r="C195" s="112" t="s">
        <v>8</v>
      </c>
      <c r="D195" s="100">
        <v>1588.2</v>
      </c>
      <c r="E195" s="100">
        <f t="shared" ref="E195" si="56">E202</f>
        <v>6337.1</v>
      </c>
      <c r="F195" s="100">
        <v>1500</v>
      </c>
      <c r="G195" s="100">
        <v>1500</v>
      </c>
      <c r="H195" s="100">
        <v>1500</v>
      </c>
      <c r="I195" s="100">
        <v>1500</v>
      </c>
      <c r="J195" s="100">
        <v>1500</v>
      </c>
      <c r="K195" s="100">
        <v>1500</v>
      </c>
    </row>
    <row r="196" spans="1:11" s="2" customFormat="1" ht="13.8">
      <c r="A196" s="272"/>
      <c r="B196" s="274"/>
      <c r="C196" s="110" t="s">
        <v>364</v>
      </c>
      <c r="D196" s="76"/>
      <c r="E196" s="76"/>
      <c r="F196" s="76"/>
      <c r="G196" s="76"/>
      <c r="H196" s="76"/>
      <c r="I196" s="76"/>
      <c r="J196" s="76"/>
      <c r="K196" s="76"/>
    </row>
    <row r="197" spans="1:11" s="2" customFormat="1" ht="13.8">
      <c r="A197" s="272"/>
      <c r="B197" s="274"/>
      <c r="C197" s="112" t="s">
        <v>9</v>
      </c>
      <c r="D197" s="76"/>
      <c r="E197" s="76"/>
      <c r="F197" s="76"/>
      <c r="G197" s="76"/>
      <c r="H197" s="76"/>
      <c r="I197" s="76"/>
      <c r="J197" s="76"/>
      <c r="K197" s="76"/>
    </row>
    <row r="198" spans="1:11" s="2" customFormat="1" ht="13.8">
      <c r="A198" s="272"/>
      <c r="B198" s="274"/>
      <c r="C198" s="112" t="s">
        <v>13</v>
      </c>
      <c r="D198" s="76"/>
      <c r="E198" s="76"/>
      <c r="F198" s="76"/>
      <c r="G198" s="76"/>
      <c r="H198" s="76"/>
      <c r="I198" s="76"/>
      <c r="J198" s="76"/>
      <c r="K198" s="76"/>
    </row>
    <row r="199" spans="1:11" s="115" customFormat="1" ht="13.8">
      <c r="A199" s="272" t="s">
        <v>125</v>
      </c>
      <c r="B199" s="274" t="s">
        <v>126</v>
      </c>
      <c r="C199" s="93" t="s">
        <v>10</v>
      </c>
      <c r="D199" s="97">
        <f>D202+D201</f>
        <v>5567.2</v>
      </c>
      <c r="E199" s="97">
        <f t="shared" ref="E199" si="57">E202</f>
        <v>6337.1</v>
      </c>
      <c r="F199" s="97">
        <f t="shared" ref="F199:K199" si="58">F202</f>
        <v>6683.41</v>
      </c>
      <c r="G199" s="97">
        <f t="shared" si="58"/>
        <v>6750.24</v>
      </c>
      <c r="H199" s="97">
        <f t="shared" si="58"/>
        <v>4298.2</v>
      </c>
      <c r="I199" s="97">
        <f t="shared" si="58"/>
        <v>4298.2</v>
      </c>
      <c r="J199" s="97">
        <f t="shared" si="58"/>
        <v>4298.2</v>
      </c>
      <c r="K199" s="97">
        <f t="shared" si="58"/>
        <v>4298.2</v>
      </c>
    </row>
    <row r="200" spans="1:11" s="2" customFormat="1" ht="13.8">
      <c r="A200" s="272"/>
      <c r="B200" s="274"/>
      <c r="C200" s="111" t="s">
        <v>12</v>
      </c>
      <c r="D200" s="98"/>
      <c r="E200" s="98"/>
      <c r="F200" s="98"/>
      <c r="G200" s="98"/>
      <c r="H200" s="98"/>
      <c r="I200" s="98"/>
      <c r="J200" s="98"/>
      <c r="K200" s="98"/>
    </row>
    <row r="201" spans="1:11" s="2" customFormat="1" ht="13.8">
      <c r="A201" s="272"/>
      <c r="B201" s="274"/>
      <c r="C201" s="112" t="s">
        <v>7</v>
      </c>
      <c r="D201" s="98">
        <v>625.29999999999995</v>
      </c>
      <c r="E201" s="98"/>
      <c r="F201" s="98"/>
      <c r="G201" s="98"/>
      <c r="H201" s="98"/>
      <c r="I201" s="98"/>
      <c r="J201" s="98"/>
      <c r="K201" s="98"/>
    </row>
    <row r="202" spans="1:11" s="2" customFormat="1" ht="13.8">
      <c r="A202" s="272"/>
      <c r="B202" s="274"/>
      <c r="C202" s="112" t="s">
        <v>8</v>
      </c>
      <c r="D202" s="100">
        <v>4941.8999999999996</v>
      </c>
      <c r="E202" s="100">
        <v>6337.1</v>
      </c>
      <c r="F202" s="100">
        <v>6683.41</v>
      </c>
      <c r="G202" s="100">
        <v>6750.24</v>
      </c>
      <c r="H202" s="100">
        <v>4298.2</v>
      </c>
      <c r="I202" s="100">
        <v>4298.2</v>
      </c>
      <c r="J202" s="100">
        <v>4298.2</v>
      </c>
      <c r="K202" s="100">
        <v>4298.2</v>
      </c>
    </row>
    <row r="203" spans="1:11" s="2" customFormat="1" ht="13.8">
      <c r="A203" s="272"/>
      <c r="B203" s="274"/>
      <c r="C203" s="110" t="s">
        <v>364</v>
      </c>
      <c r="D203" s="98"/>
      <c r="E203" s="98"/>
      <c r="F203" s="98"/>
      <c r="G203" s="98"/>
      <c r="H203" s="98"/>
      <c r="I203" s="98"/>
      <c r="J203" s="98"/>
      <c r="K203" s="98"/>
    </row>
    <row r="204" spans="1:11" s="2" customFormat="1" ht="13.8">
      <c r="A204" s="272"/>
      <c r="B204" s="274"/>
      <c r="C204" s="112" t="s">
        <v>9</v>
      </c>
      <c r="D204" s="98"/>
      <c r="E204" s="98"/>
      <c r="F204" s="98"/>
      <c r="G204" s="98"/>
      <c r="H204" s="98"/>
      <c r="I204" s="98"/>
      <c r="J204" s="98"/>
      <c r="K204" s="98"/>
    </row>
    <row r="205" spans="1:11" s="2" customFormat="1" ht="13.8">
      <c r="A205" s="272"/>
      <c r="B205" s="274"/>
      <c r="C205" s="112" t="s">
        <v>13</v>
      </c>
      <c r="D205" s="98"/>
      <c r="E205" s="98"/>
      <c r="F205" s="98"/>
      <c r="G205" s="98"/>
      <c r="H205" s="98"/>
      <c r="I205" s="98"/>
      <c r="J205" s="98"/>
      <c r="K205" s="98"/>
    </row>
    <row r="206" spans="1:11" s="115" customFormat="1" ht="13.8">
      <c r="A206" s="272" t="s">
        <v>127</v>
      </c>
      <c r="B206" s="274" t="s">
        <v>128</v>
      </c>
      <c r="C206" s="93" t="s">
        <v>10</v>
      </c>
      <c r="D206" s="97">
        <f t="shared" ref="D206:K206" si="59">D207+D208+D209+D210+D211+D212</f>
        <v>0</v>
      </c>
      <c r="E206" s="97">
        <f t="shared" si="59"/>
        <v>71</v>
      </c>
      <c r="F206" s="97">
        <f t="shared" si="59"/>
        <v>0</v>
      </c>
      <c r="G206" s="97">
        <f t="shared" si="59"/>
        <v>104.4</v>
      </c>
      <c r="H206" s="97">
        <f t="shared" si="59"/>
        <v>0</v>
      </c>
      <c r="I206" s="97">
        <f t="shared" si="59"/>
        <v>0</v>
      </c>
      <c r="J206" s="97">
        <f t="shared" si="59"/>
        <v>0</v>
      </c>
      <c r="K206" s="97">
        <f t="shared" si="59"/>
        <v>0</v>
      </c>
    </row>
    <row r="207" spans="1:11" s="2" customFormat="1" ht="13.8">
      <c r="A207" s="272"/>
      <c r="B207" s="274"/>
      <c r="C207" s="111" t="s">
        <v>12</v>
      </c>
      <c r="D207" s="98"/>
      <c r="E207" s="98">
        <v>71</v>
      </c>
      <c r="F207" s="98"/>
      <c r="G207" s="98">
        <v>104.4</v>
      </c>
      <c r="H207" s="98"/>
      <c r="I207" s="98"/>
      <c r="J207" s="98"/>
      <c r="K207" s="98"/>
    </row>
    <row r="208" spans="1:11" s="2" customFormat="1" ht="13.8">
      <c r="A208" s="272"/>
      <c r="B208" s="274"/>
      <c r="C208" s="112" t="s">
        <v>7</v>
      </c>
      <c r="D208" s="98"/>
      <c r="E208" s="98"/>
      <c r="F208" s="98"/>
      <c r="G208" s="98"/>
      <c r="H208" s="98"/>
      <c r="I208" s="98"/>
      <c r="J208" s="98"/>
      <c r="K208" s="98"/>
    </row>
    <row r="209" spans="1:11" s="2" customFormat="1" ht="13.8">
      <c r="A209" s="272"/>
      <c r="B209" s="274"/>
      <c r="C209" s="112" t="s">
        <v>8</v>
      </c>
      <c r="D209" s="98"/>
      <c r="E209" s="98"/>
      <c r="F209" s="98"/>
      <c r="G209" s="98"/>
      <c r="H209" s="98"/>
      <c r="I209" s="98"/>
      <c r="J209" s="98"/>
      <c r="K209" s="98"/>
    </row>
    <row r="210" spans="1:11" s="2" customFormat="1" ht="13.8">
      <c r="A210" s="272"/>
      <c r="B210" s="274"/>
      <c r="C210" s="110" t="s">
        <v>364</v>
      </c>
      <c r="D210" s="98"/>
      <c r="E210" s="98"/>
      <c r="F210" s="98"/>
      <c r="G210" s="98"/>
      <c r="H210" s="98"/>
      <c r="I210" s="98"/>
      <c r="J210" s="98"/>
      <c r="K210" s="98"/>
    </row>
    <row r="211" spans="1:11" s="2" customFormat="1" ht="13.8">
      <c r="A211" s="272"/>
      <c r="B211" s="274"/>
      <c r="C211" s="112" t="s">
        <v>9</v>
      </c>
      <c r="D211" s="98"/>
      <c r="E211" s="98"/>
      <c r="F211" s="98"/>
      <c r="G211" s="98"/>
      <c r="H211" s="98"/>
      <c r="I211" s="98"/>
      <c r="J211" s="98"/>
      <c r="K211" s="98"/>
    </row>
    <row r="212" spans="1:11" s="2" customFormat="1" ht="13.8">
      <c r="A212" s="272"/>
      <c r="B212" s="274"/>
      <c r="C212" s="112" t="s">
        <v>13</v>
      </c>
      <c r="D212" s="98"/>
      <c r="E212" s="98"/>
      <c r="F212" s="98"/>
      <c r="G212" s="98"/>
      <c r="H212" s="98"/>
      <c r="I212" s="98"/>
      <c r="J212" s="98"/>
      <c r="K212" s="98"/>
    </row>
    <row r="213" spans="1:11" s="115" customFormat="1" ht="13.8">
      <c r="A213" s="272" t="s">
        <v>129</v>
      </c>
      <c r="B213" s="274" t="s">
        <v>130</v>
      </c>
      <c r="C213" s="93" t="s">
        <v>10</v>
      </c>
      <c r="D213" s="97">
        <f>D216</f>
        <v>42</v>
      </c>
      <c r="E213" s="97">
        <f t="shared" ref="E213:G213" si="60">E216</f>
        <v>200</v>
      </c>
      <c r="F213" s="97">
        <f t="shared" si="60"/>
        <v>200</v>
      </c>
      <c r="G213" s="97">
        <f t="shared" si="60"/>
        <v>200</v>
      </c>
      <c r="H213" s="97">
        <v>300</v>
      </c>
      <c r="I213" s="97">
        <v>300</v>
      </c>
      <c r="J213" s="97">
        <v>300</v>
      </c>
      <c r="K213" s="97">
        <v>300</v>
      </c>
    </row>
    <row r="214" spans="1:11" s="2" customFormat="1" ht="13.8">
      <c r="A214" s="272"/>
      <c r="B214" s="274"/>
      <c r="C214" s="111" t="s">
        <v>12</v>
      </c>
      <c r="D214" s="98"/>
      <c r="E214" s="98"/>
      <c r="F214" s="98"/>
      <c r="G214" s="98"/>
      <c r="H214" s="98"/>
      <c r="I214" s="98"/>
      <c r="J214" s="98"/>
      <c r="K214" s="98"/>
    </row>
    <row r="215" spans="1:11" s="2" customFormat="1" ht="13.8">
      <c r="A215" s="272"/>
      <c r="B215" s="274"/>
      <c r="C215" s="112" t="s">
        <v>7</v>
      </c>
      <c r="D215" s="98"/>
      <c r="E215" s="98"/>
      <c r="F215" s="98"/>
      <c r="G215" s="98"/>
      <c r="H215" s="98"/>
      <c r="I215" s="98"/>
      <c r="J215" s="98"/>
      <c r="K215" s="98"/>
    </row>
    <row r="216" spans="1:11" s="2" customFormat="1" ht="13.8">
      <c r="A216" s="272"/>
      <c r="B216" s="274"/>
      <c r="C216" s="112" t="s">
        <v>8</v>
      </c>
      <c r="D216" s="100">
        <v>42</v>
      </c>
      <c r="E216" s="100">
        <v>200</v>
      </c>
      <c r="F216" s="100">
        <v>200</v>
      </c>
      <c r="G216" s="100">
        <v>200</v>
      </c>
      <c r="H216" s="100">
        <v>300</v>
      </c>
      <c r="I216" s="100">
        <v>300</v>
      </c>
      <c r="J216" s="100">
        <v>300</v>
      </c>
      <c r="K216" s="100">
        <v>300</v>
      </c>
    </row>
    <row r="217" spans="1:11" s="2" customFormat="1" ht="13.8">
      <c r="A217" s="272"/>
      <c r="B217" s="274"/>
      <c r="C217" s="110" t="s">
        <v>364</v>
      </c>
      <c r="D217" s="98"/>
      <c r="E217" s="98"/>
      <c r="F217" s="98"/>
      <c r="G217" s="98"/>
      <c r="H217" s="98"/>
      <c r="I217" s="98"/>
      <c r="J217" s="98"/>
      <c r="K217" s="98"/>
    </row>
    <row r="218" spans="1:11" s="2" customFormat="1" ht="13.8">
      <c r="A218" s="272"/>
      <c r="B218" s="274"/>
      <c r="C218" s="112" t="s">
        <v>9</v>
      </c>
      <c r="D218" s="98"/>
      <c r="E218" s="98"/>
      <c r="F218" s="98"/>
      <c r="G218" s="98"/>
      <c r="H218" s="98"/>
      <c r="I218" s="98"/>
      <c r="J218" s="98"/>
      <c r="K218" s="98"/>
    </row>
    <row r="219" spans="1:11" s="2" customFormat="1" ht="13.8">
      <c r="A219" s="272"/>
      <c r="B219" s="274"/>
      <c r="C219" s="112" t="s">
        <v>13</v>
      </c>
      <c r="D219" s="98"/>
      <c r="E219" s="98"/>
      <c r="F219" s="98"/>
      <c r="G219" s="98"/>
      <c r="H219" s="98"/>
      <c r="I219" s="98"/>
      <c r="J219" s="98"/>
      <c r="K219" s="98"/>
    </row>
    <row r="220" spans="1:11" s="115" customFormat="1" ht="13.8">
      <c r="A220" s="272" t="s">
        <v>131</v>
      </c>
      <c r="B220" s="274" t="s">
        <v>132</v>
      </c>
      <c r="C220" s="93" t="s">
        <v>10</v>
      </c>
      <c r="D220" s="97">
        <f>D222+D223</f>
        <v>2285</v>
      </c>
      <c r="E220" s="97">
        <f t="shared" ref="E220" si="61">E223</f>
        <v>300</v>
      </c>
      <c r="F220" s="97">
        <f t="shared" ref="F220:K220" si="62">F223</f>
        <v>300</v>
      </c>
      <c r="G220" s="97">
        <f t="shared" si="62"/>
        <v>300</v>
      </c>
      <c r="H220" s="97">
        <f t="shared" si="62"/>
        <v>50</v>
      </c>
      <c r="I220" s="97">
        <f t="shared" si="62"/>
        <v>50</v>
      </c>
      <c r="J220" s="97">
        <f t="shared" si="62"/>
        <v>50</v>
      </c>
      <c r="K220" s="97">
        <f t="shared" si="62"/>
        <v>50</v>
      </c>
    </row>
    <row r="221" spans="1:11" s="2" customFormat="1" ht="13.8">
      <c r="A221" s="272"/>
      <c r="B221" s="274"/>
      <c r="C221" s="111" t="s">
        <v>12</v>
      </c>
      <c r="D221" s="98"/>
      <c r="E221" s="98"/>
      <c r="F221" s="98"/>
      <c r="G221" s="98"/>
      <c r="H221" s="98"/>
      <c r="I221" s="98"/>
      <c r="J221" s="98"/>
      <c r="K221" s="98"/>
    </row>
    <row r="222" spans="1:11" s="2" customFormat="1" ht="13.8">
      <c r="A222" s="272"/>
      <c r="B222" s="274"/>
      <c r="C222" s="112" t="s">
        <v>7</v>
      </c>
      <c r="D222" s="98">
        <v>1985</v>
      </c>
      <c r="E222" s="98"/>
      <c r="F222" s="98"/>
      <c r="G222" s="98"/>
      <c r="H222" s="98"/>
      <c r="I222" s="98"/>
      <c r="J222" s="98"/>
      <c r="K222" s="98"/>
    </row>
    <row r="223" spans="1:11" s="2" customFormat="1" ht="13.8">
      <c r="A223" s="272"/>
      <c r="B223" s="274"/>
      <c r="C223" s="112" t="s">
        <v>8</v>
      </c>
      <c r="D223" s="98">
        <v>300</v>
      </c>
      <c r="E223" s="98">
        <v>300</v>
      </c>
      <c r="F223" s="98">
        <v>300</v>
      </c>
      <c r="G223" s="98">
        <v>300</v>
      </c>
      <c r="H223" s="98">
        <v>50</v>
      </c>
      <c r="I223" s="98">
        <v>50</v>
      </c>
      <c r="J223" s="98">
        <v>50</v>
      </c>
      <c r="K223" s="98">
        <v>50</v>
      </c>
    </row>
    <row r="224" spans="1:11" s="2" customFormat="1" ht="13.8">
      <c r="A224" s="272"/>
      <c r="B224" s="274"/>
      <c r="C224" s="110" t="s">
        <v>364</v>
      </c>
      <c r="D224" s="98"/>
      <c r="E224" s="98"/>
      <c r="F224" s="98"/>
      <c r="G224" s="98"/>
      <c r="H224" s="98"/>
      <c r="I224" s="98"/>
      <c r="J224" s="98"/>
      <c r="K224" s="98"/>
    </row>
    <row r="225" spans="1:11" s="2" customFormat="1" ht="13.8">
      <c r="A225" s="272"/>
      <c r="B225" s="274"/>
      <c r="C225" s="112" t="s">
        <v>9</v>
      </c>
      <c r="D225" s="98"/>
      <c r="E225" s="98"/>
      <c r="F225" s="98"/>
      <c r="G225" s="98"/>
      <c r="H225" s="98"/>
      <c r="I225" s="98"/>
      <c r="J225" s="98"/>
      <c r="K225" s="98"/>
    </row>
    <row r="226" spans="1:11" s="2" customFormat="1" ht="13.8">
      <c r="A226" s="272"/>
      <c r="B226" s="274"/>
      <c r="C226" s="112" t="s">
        <v>13</v>
      </c>
      <c r="D226" s="98"/>
      <c r="E226" s="98"/>
      <c r="F226" s="98"/>
      <c r="G226" s="98"/>
      <c r="H226" s="98"/>
      <c r="I226" s="98"/>
      <c r="J226" s="98"/>
      <c r="K226" s="98"/>
    </row>
    <row r="227" spans="1:11" s="115" customFormat="1" ht="13.8">
      <c r="A227" s="272" t="s">
        <v>133</v>
      </c>
      <c r="B227" s="283" t="s">
        <v>134</v>
      </c>
      <c r="C227" s="93" t="s">
        <v>10</v>
      </c>
      <c r="D227" s="97"/>
      <c r="E227" s="97"/>
      <c r="F227" s="97"/>
      <c r="G227" s="97"/>
      <c r="H227" s="97"/>
      <c r="I227" s="97"/>
      <c r="J227" s="97"/>
      <c r="K227" s="97"/>
    </row>
    <row r="228" spans="1:11" s="2" customFormat="1" ht="13.8">
      <c r="A228" s="272"/>
      <c r="B228" s="283"/>
      <c r="C228" s="111" t="s">
        <v>12</v>
      </c>
      <c r="D228" s="98"/>
      <c r="E228" s="98"/>
      <c r="F228" s="98"/>
      <c r="G228" s="98"/>
      <c r="H228" s="98"/>
      <c r="I228" s="98"/>
      <c r="J228" s="98"/>
      <c r="K228" s="98"/>
    </row>
    <row r="229" spans="1:11" s="2" customFormat="1" ht="13.8">
      <c r="A229" s="272"/>
      <c r="B229" s="283"/>
      <c r="C229" s="112" t="s">
        <v>7</v>
      </c>
      <c r="D229" s="98"/>
      <c r="E229" s="98"/>
      <c r="F229" s="98"/>
      <c r="G229" s="98"/>
      <c r="H229" s="98"/>
      <c r="I229" s="98"/>
      <c r="J229" s="98"/>
      <c r="K229" s="98"/>
    </row>
    <row r="230" spans="1:11" s="2" customFormat="1" ht="13.8">
      <c r="A230" s="272"/>
      <c r="B230" s="283"/>
      <c r="C230" s="112" t="s">
        <v>8</v>
      </c>
      <c r="D230" s="98"/>
      <c r="E230" s="98"/>
      <c r="F230" s="98"/>
      <c r="G230" s="98"/>
      <c r="H230" s="98"/>
      <c r="I230" s="98"/>
      <c r="J230" s="98"/>
      <c r="K230" s="98"/>
    </row>
    <row r="231" spans="1:11" s="2" customFormat="1" ht="13.8">
      <c r="A231" s="272"/>
      <c r="B231" s="283"/>
      <c r="C231" s="110" t="s">
        <v>364</v>
      </c>
      <c r="D231" s="98"/>
      <c r="E231" s="98"/>
      <c r="F231" s="98"/>
      <c r="G231" s="98"/>
      <c r="H231" s="98"/>
      <c r="I231" s="98"/>
      <c r="J231" s="98"/>
      <c r="K231" s="98"/>
    </row>
    <row r="232" spans="1:11" s="2" customFormat="1" ht="13.8">
      <c r="A232" s="272"/>
      <c r="B232" s="283"/>
      <c r="C232" s="112" t="s">
        <v>9</v>
      </c>
      <c r="D232" s="98"/>
      <c r="E232" s="98"/>
      <c r="F232" s="98"/>
      <c r="G232" s="98"/>
      <c r="H232" s="98"/>
      <c r="I232" s="98"/>
      <c r="J232" s="98"/>
      <c r="K232" s="98"/>
    </row>
    <row r="233" spans="1:11" s="2" customFormat="1" ht="13.8">
      <c r="A233" s="272"/>
      <c r="B233" s="283"/>
      <c r="C233" s="112" t="s">
        <v>13</v>
      </c>
      <c r="D233" s="98"/>
      <c r="E233" s="98"/>
      <c r="F233" s="98"/>
      <c r="G233" s="98"/>
      <c r="H233" s="98"/>
      <c r="I233" s="98"/>
      <c r="J233" s="98"/>
      <c r="K233" s="98"/>
    </row>
    <row r="234" spans="1:11" s="115" customFormat="1" ht="13.8">
      <c r="A234" s="272" t="s">
        <v>135</v>
      </c>
      <c r="B234" s="283" t="s">
        <v>136</v>
      </c>
      <c r="C234" s="93" t="s">
        <v>10</v>
      </c>
      <c r="D234" s="97"/>
      <c r="E234" s="97"/>
      <c r="F234" s="97"/>
      <c r="G234" s="97"/>
      <c r="H234" s="97"/>
      <c r="I234" s="97"/>
      <c r="J234" s="97"/>
      <c r="K234" s="97"/>
    </row>
    <row r="235" spans="1:11" s="2" customFormat="1" ht="13.8">
      <c r="A235" s="272"/>
      <c r="B235" s="283"/>
      <c r="C235" s="111" t="s">
        <v>12</v>
      </c>
      <c r="D235" s="100"/>
      <c r="E235" s="100"/>
      <c r="F235" s="100"/>
      <c r="G235" s="100"/>
      <c r="H235" s="100"/>
      <c r="I235" s="100"/>
      <c r="J235" s="100"/>
      <c r="K235" s="100"/>
    </row>
    <row r="236" spans="1:11" s="2" customFormat="1" ht="13.8">
      <c r="A236" s="272"/>
      <c r="B236" s="283"/>
      <c r="C236" s="112" t="s">
        <v>7</v>
      </c>
      <c r="D236" s="100"/>
      <c r="E236" s="100"/>
      <c r="F236" s="100"/>
      <c r="G236" s="100"/>
      <c r="H236" s="100"/>
      <c r="I236" s="100"/>
      <c r="J236" s="100"/>
      <c r="K236" s="100"/>
    </row>
    <row r="237" spans="1:11" s="2" customFormat="1" ht="13.8">
      <c r="A237" s="272"/>
      <c r="B237" s="283"/>
      <c r="C237" s="112" t="s">
        <v>8</v>
      </c>
      <c r="D237" s="100"/>
      <c r="E237" s="100"/>
      <c r="F237" s="100"/>
      <c r="G237" s="100"/>
      <c r="H237" s="100"/>
      <c r="I237" s="100"/>
      <c r="J237" s="100"/>
      <c r="K237" s="100"/>
    </row>
    <row r="238" spans="1:11" s="2" customFormat="1" ht="13.8">
      <c r="A238" s="272"/>
      <c r="B238" s="283"/>
      <c r="C238" s="110" t="s">
        <v>364</v>
      </c>
      <c r="D238" s="100"/>
      <c r="E238" s="100"/>
      <c r="F238" s="100"/>
      <c r="G238" s="100"/>
      <c r="H238" s="100"/>
      <c r="I238" s="100"/>
      <c r="J238" s="100"/>
      <c r="K238" s="100"/>
    </row>
    <row r="239" spans="1:11" s="2" customFormat="1" ht="13.8">
      <c r="A239" s="272"/>
      <c r="B239" s="283"/>
      <c r="C239" s="112" t="s">
        <v>9</v>
      </c>
      <c r="D239" s="100"/>
      <c r="E239" s="100"/>
      <c r="F239" s="100"/>
      <c r="G239" s="100"/>
      <c r="H239" s="100"/>
      <c r="I239" s="100"/>
      <c r="J239" s="100"/>
      <c r="K239" s="100"/>
    </row>
    <row r="240" spans="1:11" s="2" customFormat="1" ht="13.8">
      <c r="A240" s="272"/>
      <c r="B240" s="283"/>
      <c r="C240" s="112" t="s">
        <v>13</v>
      </c>
      <c r="D240" s="100"/>
      <c r="E240" s="100"/>
      <c r="F240" s="100"/>
      <c r="G240" s="100"/>
      <c r="H240" s="100"/>
      <c r="I240" s="100"/>
      <c r="J240" s="100"/>
      <c r="K240" s="100"/>
    </row>
    <row r="241" spans="1:11" s="115" customFormat="1" ht="13.8">
      <c r="A241" s="272" t="s">
        <v>137</v>
      </c>
      <c r="B241" s="283" t="s">
        <v>138</v>
      </c>
      <c r="C241" s="93" t="s">
        <v>10</v>
      </c>
      <c r="D241" s="97"/>
      <c r="E241" s="97"/>
      <c r="F241" s="97"/>
      <c r="G241" s="97"/>
      <c r="H241" s="97"/>
      <c r="I241" s="97"/>
      <c r="J241" s="97"/>
      <c r="K241" s="97"/>
    </row>
    <row r="242" spans="1:11" s="2" customFormat="1" ht="13.8">
      <c r="A242" s="272"/>
      <c r="B242" s="283"/>
      <c r="C242" s="111" t="s">
        <v>12</v>
      </c>
      <c r="D242" s="100"/>
      <c r="E242" s="100"/>
      <c r="F242" s="100"/>
      <c r="G242" s="100"/>
      <c r="H242" s="100"/>
      <c r="I242" s="100"/>
      <c r="J242" s="100"/>
      <c r="K242" s="100"/>
    </row>
    <row r="243" spans="1:11" s="2" customFormat="1" ht="13.8">
      <c r="A243" s="272"/>
      <c r="B243" s="283"/>
      <c r="C243" s="112" t="s">
        <v>7</v>
      </c>
      <c r="D243" s="100"/>
      <c r="E243" s="100"/>
      <c r="F243" s="100"/>
      <c r="G243" s="100"/>
      <c r="H243" s="100"/>
      <c r="I243" s="100"/>
      <c r="J243" s="100"/>
      <c r="K243" s="100"/>
    </row>
    <row r="244" spans="1:11" s="2" customFormat="1" ht="13.8">
      <c r="A244" s="272"/>
      <c r="B244" s="283"/>
      <c r="C244" s="112" t="s">
        <v>8</v>
      </c>
      <c r="D244" s="100"/>
      <c r="E244" s="100"/>
      <c r="F244" s="100"/>
      <c r="G244" s="100"/>
      <c r="H244" s="100"/>
      <c r="I244" s="100"/>
      <c r="J244" s="100"/>
      <c r="K244" s="100"/>
    </row>
    <row r="245" spans="1:11" s="2" customFormat="1" ht="13.8">
      <c r="A245" s="272"/>
      <c r="B245" s="283"/>
      <c r="C245" s="110" t="s">
        <v>364</v>
      </c>
      <c r="D245" s="100"/>
      <c r="E245" s="100"/>
      <c r="F245" s="100"/>
      <c r="G245" s="100"/>
      <c r="H245" s="100"/>
      <c r="I245" s="100"/>
      <c r="J245" s="100"/>
      <c r="K245" s="100"/>
    </row>
    <row r="246" spans="1:11" s="2" customFormat="1" ht="13.8">
      <c r="A246" s="272"/>
      <c r="B246" s="283"/>
      <c r="C246" s="112" t="s">
        <v>9</v>
      </c>
      <c r="D246" s="100"/>
      <c r="E246" s="100"/>
      <c r="F246" s="100"/>
      <c r="G246" s="100"/>
      <c r="H246" s="100"/>
      <c r="I246" s="100"/>
      <c r="J246" s="100"/>
      <c r="K246" s="100"/>
    </row>
    <row r="247" spans="1:11" s="2" customFormat="1" ht="13.8">
      <c r="A247" s="272"/>
      <c r="B247" s="283"/>
      <c r="C247" s="112" t="s">
        <v>13</v>
      </c>
      <c r="D247" s="100"/>
      <c r="E247" s="100"/>
      <c r="F247" s="100"/>
      <c r="G247" s="100"/>
      <c r="H247" s="100"/>
      <c r="I247" s="100"/>
      <c r="J247" s="100"/>
      <c r="K247" s="100"/>
    </row>
    <row r="248" spans="1:11" s="115" customFormat="1" ht="13.8">
      <c r="A248" s="272" t="s">
        <v>139</v>
      </c>
      <c r="B248" s="283" t="s">
        <v>140</v>
      </c>
      <c r="C248" s="93" t="s">
        <v>10</v>
      </c>
      <c r="D248" s="97"/>
      <c r="E248" s="97"/>
      <c r="F248" s="97"/>
      <c r="G248" s="97"/>
      <c r="H248" s="97"/>
      <c r="I248" s="97"/>
      <c r="J248" s="97"/>
      <c r="K248" s="97"/>
    </row>
    <row r="249" spans="1:11" s="2" customFormat="1" ht="13.8">
      <c r="A249" s="272"/>
      <c r="B249" s="283"/>
      <c r="C249" s="111" t="s">
        <v>12</v>
      </c>
      <c r="D249" s="100"/>
      <c r="E249" s="100"/>
      <c r="F249" s="100"/>
      <c r="G249" s="100"/>
      <c r="H249" s="100"/>
      <c r="I249" s="100"/>
      <c r="J249" s="100"/>
      <c r="K249" s="100"/>
    </row>
    <row r="250" spans="1:11" s="2" customFormat="1" ht="13.8">
      <c r="A250" s="272"/>
      <c r="B250" s="283"/>
      <c r="C250" s="112" t="s">
        <v>7</v>
      </c>
      <c r="D250" s="100"/>
      <c r="E250" s="100"/>
      <c r="F250" s="100"/>
      <c r="G250" s="100"/>
      <c r="H250" s="100"/>
      <c r="I250" s="100"/>
      <c r="J250" s="100"/>
      <c r="K250" s="100"/>
    </row>
    <row r="251" spans="1:11" s="2" customFormat="1" ht="13.8">
      <c r="A251" s="272"/>
      <c r="B251" s="283"/>
      <c r="C251" s="112" t="s">
        <v>8</v>
      </c>
      <c r="D251" s="100"/>
      <c r="E251" s="100"/>
      <c r="F251" s="100"/>
      <c r="G251" s="100"/>
      <c r="H251" s="100"/>
      <c r="I251" s="100"/>
      <c r="J251" s="100"/>
      <c r="K251" s="100"/>
    </row>
    <row r="252" spans="1:11" s="2" customFormat="1" ht="13.8">
      <c r="A252" s="272"/>
      <c r="B252" s="283"/>
      <c r="C252" s="110" t="s">
        <v>364</v>
      </c>
      <c r="D252" s="100"/>
      <c r="E252" s="100"/>
      <c r="F252" s="100"/>
      <c r="G252" s="100"/>
      <c r="H252" s="100"/>
      <c r="I252" s="100"/>
      <c r="J252" s="100"/>
      <c r="K252" s="100"/>
    </row>
    <row r="253" spans="1:11" s="2" customFormat="1" ht="13.8">
      <c r="A253" s="272"/>
      <c r="B253" s="283"/>
      <c r="C253" s="112" t="s">
        <v>9</v>
      </c>
      <c r="D253" s="100"/>
      <c r="E253" s="100"/>
      <c r="F253" s="100"/>
      <c r="G253" s="100"/>
      <c r="H253" s="100"/>
      <c r="I253" s="100"/>
      <c r="J253" s="100"/>
      <c r="K253" s="100"/>
    </row>
    <row r="254" spans="1:11" s="2" customFormat="1" ht="13.8">
      <c r="A254" s="272"/>
      <c r="B254" s="283"/>
      <c r="C254" s="112" t="s">
        <v>13</v>
      </c>
      <c r="D254" s="100"/>
      <c r="E254" s="100"/>
      <c r="F254" s="100"/>
      <c r="G254" s="100"/>
      <c r="H254" s="100"/>
      <c r="I254" s="100"/>
      <c r="J254" s="100"/>
      <c r="K254" s="100"/>
    </row>
    <row r="255" spans="1:11" s="115" customFormat="1" ht="13.8">
      <c r="A255" s="272" t="s">
        <v>141</v>
      </c>
      <c r="B255" s="283" t="s">
        <v>142</v>
      </c>
      <c r="C255" s="93" t="s">
        <v>10</v>
      </c>
      <c r="D255" s="97"/>
      <c r="E255" s="97"/>
      <c r="F255" s="97"/>
      <c r="G255" s="97"/>
      <c r="H255" s="97"/>
      <c r="I255" s="97"/>
      <c r="J255" s="97"/>
      <c r="K255" s="97"/>
    </row>
    <row r="256" spans="1:11" s="2" customFormat="1" ht="13.8">
      <c r="A256" s="272"/>
      <c r="B256" s="283"/>
      <c r="C256" s="111" t="s">
        <v>12</v>
      </c>
      <c r="D256" s="100"/>
      <c r="E256" s="100"/>
      <c r="F256" s="100"/>
      <c r="G256" s="100"/>
      <c r="H256" s="100"/>
      <c r="I256" s="100"/>
      <c r="J256" s="100"/>
      <c r="K256" s="100"/>
    </row>
    <row r="257" spans="1:11" s="2" customFormat="1" ht="13.8">
      <c r="A257" s="272"/>
      <c r="B257" s="283"/>
      <c r="C257" s="112" t="s">
        <v>7</v>
      </c>
      <c r="D257" s="100"/>
      <c r="E257" s="100"/>
      <c r="F257" s="100"/>
      <c r="G257" s="100"/>
      <c r="H257" s="100"/>
      <c r="I257" s="100"/>
      <c r="J257" s="100"/>
      <c r="K257" s="100"/>
    </row>
    <row r="258" spans="1:11" s="2" customFormat="1" ht="13.8">
      <c r="A258" s="272"/>
      <c r="B258" s="283"/>
      <c r="C258" s="112" t="s">
        <v>8</v>
      </c>
      <c r="D258" s="100"/>
      <c r="E258" s="100"/>
      <c r="F258" s="100"/>
      <c r="G258" s="100"/>
      <c r="H258" s="100"/>
      <c r="I258" s="100"/>
      <c r="J258" s="100"/>
      <c r="K258" s="100"/>
    </row>
    <row r="259" spans="1:11" s="2" customFormat="1" ht="13.8">
      <c r="A259" s="272"/>
      <c r="B259" s="283"/>
      <c r="C259" s="110" t="s">
        <v>364</v>
      </c>
      <c r="D259" s="100"/>
      <c r="E259" s="100"/>
      <c r="F259" s="100"/>
      <c r="G259" s="100"/>
      <c r="H259" s="100"/>
      <c r="I259" s="100"/>
      <c r="J259" s="100"/>
      <c r="K259" s="100"/>
    </row>
    <row r="260" spans="1:11" s="2" customFormat="1" ht="13.8">
      <c r="A260" s="272"/>
      <c r="B260" s="283"/>
      <c r="C260" s="112" t="s">
        <v>9</v>
      </c>
      <c r="D260" s="100"/>
      <c r="E260" s="100"/>
      <c r="F260" s="100"/>
      <c r="G260" s="100"/>
      <c r="H260" s="100"/>
      <c r="I260" s="100"/>
      <c r="J260" s="100"/>
      <c r="K260" s="100"/>
    </row>
    <row r="261" spans="1:11" s="2" customFormat="1" ht="13.8">
      <c r="A261" s="272"/>
      <c r="B261" s="283"/>
      <c r="C261" s="112" t="s">
        <v>13</v>
      </c>
      <c r="D261" s="100"/>
      <c r="E261" s="100"/>
      <c r="F261" s="100"/>
      <c r="G261" s="100"/>
      <c r="H261" s="100"/>
      <c r="I261" s="100"/>
      <c r="J261" s="100"/>
      <c r="K261" s="100"/>
    </row>
    <row r="262" spans="1:11" s="115" customFormat="1" ht="13.8">
      <c r="A262" s="272" t="s">
        <v>143</v>
      </c>
      <c r="B262" s="284" t="s">
        <v>144</v>
      </c>
      <c r="C262" s="93" t="s">
        <v>10</v>
      </c>
      <c r="D262" s="97"/>
      <c r="E262" s="97"/>
      <c r="F262" s="97"/>
      <c r="G262" s="97"/>
      <c r="H262" s="97"/>
      <c r="I262" s="97"/>
      <c r="J262" s="97"/>
      <c r="K262" s="97"/>
    </row>
    <row r="263" spans="1:11" s="2" customFormat="1" ht="13.8">
      <c r="A263" s="272"/>
      <c r="B263" s="284"/>
      <c r="C263" s="111" t="s">
        <v>12</v>
      </c>
      <c r="D263" s="100"/>
      <c r="E263" s="100"/>
      <c r="F263" s="100"/>
      <c r="G263" s="100"/>
      <c r="H263" s="100"/>
      <c r="I263" s="100"/>
      <c r="J263" s="100"/>
      <c r="K263" s="100"/>
    </row>
    <row r="264" spans="1:11" s="2" customFormat="1" ht="13.8">
      <c r="A264" s="272"/>
      <c r="B264" s="284"/>
      <c r="C264" s="112" t="s">
        <v>7</v>
      </c>
      <c r="D264" s="100"/>
      <c r="E264" s="100"/>
      <c r="F264" s="100"/>
      <c r="G264" s="100"/>
      <c r="H264" s="100"/>
      <c r="I264" s="100"/>
      <c r="J264" s="100"/>
      <c r="K264" s="100"/>
    </row>
    <row r="265" spans="1:11" s="2" customFormat="1" ht="13.8">
      <c r="A265" s="272"/>
      <c r="B265" s="284"/>
      <c r="C265" s="112" t="s">
        <v>8</v>
      </c>
      <c r="D265" s="100"/>
      <c r="E265" s="100"/>
      <c r="F265" s="100"/>
      <c r="G265" s="100"/>
      <c r="H265" s="100"/>
      <c r="I265" s="100"/>
      <c r="J265" s="100"/>
      <c r="K265" s="100"/>
    </row>
    <row r="266" spans="1:11" s="2" customFormat="1" ht="13.8">
      <c r="A266" s="272"/>
      <c r="B266" s="284"/>
      <c r="C266" s="110" t="s">
        <v>364</v>
      </c>
      <c r="D266" s="100"/>
      <c r="E266" s="100"/>
      <c r="F266" s="100"/>
      <c r="G266" s="100"/>
      <c r="H266" s="100"/>
      <c r="I266" s="100"/>
      <c r="J266" s="100"/>
      <c r="K266" s="100"/>
    </row>
    <row r="267" spans="1:11" s="2" customFormat="1" ht="13.8">
      <c r="A267" s="272"/>
      <c r="B267" s="284"/>
      <c r="C267" s="112" t="s">
        <v>9</v>
      </c>
      <c r="D267" s="100"/>
      <c r="E267" s="100"/>
      <c r="F267" s="100"/>
      <c r="G267" s="100"/>
      <c r="H267" s="100"/>
      <c r="I267" s="100"/>
      <c r="J267" s="100"/>
      <c r="K267" s="100"/>
    </row>
    <row r="268" spans="1:11" s="2" customFormat="1" ht="13.8">
      <c r="A268" s="272"/>
      <c r="B268" s="284"/>
      <c r="C268" s="112" t="s">
        <v>13</v>
      </c>
      <c r="D268" s="100"/>
      <c r="E268" s="100"/>
      <c r="F268" s="100"/>
      <c r="G268" s="100"/>
      <c r="H268" s="100"/>
      <c r="I268" s="100"/>
      <c r="J268" s="100"/>
      <c r="K268" s="100"/>
    </row>
    <row r="269" spans="1:11" s="115" customFormat="1" ht="13.8">
      <c r="A269" s="272" t="s">
        <v>145</v>
      </c>
      <c r="B269" s="272" t="s">
        <v>146</v>
      </c>
      <c r="C269" s="93" t="s">
        <v>10</v>
      </c>
      <c r="D269" s="97"/>
      <c r="E269" s="97"/>
      <c r="F269" s="97"/>
      <c r="G269" s="97"/>
      <c r="H269" s="97"/>
      <c r="I269" s="97"/>
      <c r="J269" s="97"/>
      <c r="K269" s="97"/>
    </row>
    <row r="270" spans="1:11" s="2" customFormat="1" ht="13.8">
      <c r="A270" s="272"/>
      <c r="B270" s="272"/>
      <c r="C270" s="111" t="s">
        <v>12</v>
      </c>
      <c r="D270" s="100"/>
      <c r="E270" s="100"/>
      <c r="F270" s="100"/>
      <c r="G270" s="100"/>
      <c r="H270" s="100"/>
      <c r="I270" s="100"/>
      <c r="J270" s="100"/>
      <c r="K270" s="100"/>
    </row>
    <row r="271" spans="1:11" s="2" customFormat="1" ht="13.8">
      <c r="A271" s="272"/>
      <c r="B271" s="272"/>
      <c r="C271" s="112" t="s">
        <v>7</v>
      </c>
      <c r="D271" s="100"/>
      <c r="E271" s="100"/>
      <c r="F271" s="100"/>
      <c r="G271" s="100"/>
      <c r="H271" s="100"/>
      <c r="I271" s="100"/>
      <c r="J271" s="100"/>
      <c r="K271" s="100"/>
    </row>
    <row r="272" spans="1:11" s="2" customFormat="1" ht="13.8">
      <c r="A272" s="272"/>
      <c r="B272" s="272"/>
      <c r="C272" s="112" t="s">
        <v>8</v>
      </c>
      <c r="D272" s="100"/>
      <c r="E272" s="100"/>
      <c r="F272" s="100"/>
      <c r="G272" s="100"/>
      <c r="H272" s="100"/>
      <c r="I272" s="100"/>
      <c r="J272" s="100"/>
      <c r="K272" s="100"/>
    </row>
    <row r="273" spans="1:11" s="2" customFormat="1" ht="13.8">
      <c r="A273" s="272"/>
      <c r="B273" s="272"/>
      <c r="C273" s="110" t="s">
        <v>364</v>
      </c>
      <c r="D273" s="100"/>
      <c r="E273" s="100"/>
      <c r="F273" s="100"/>
      <c r="G273" s="100"/>
      <c r="H273" s="100"/>
      <c r="I273" s="100"/>
      <c r="J273" s="100"/>
      <c r="K273" s="100"/>
    </row>
    <row r="274" spans="1:11" s="2" customFormat="1" ht="13.8">
      <c r="A274" s="272"/>
      <c r="B274" s="272"/>
      <c r="C274" s="112" t="s">
        <v>9</v>
      </c>
      <c r="D274" s="100"/>
      <c r="E274" s="100"/>
      <c r="F274" s="100"/>
      <c r="G274" s="100"/>
      <c r="H274" s="100"/>
      <c r="I274" s="100"/>
      <c r="J274" s="100"/>
      <c r="K274" s="100"/>
    </row>
    <row r="275" spans="1:11" s="2" customFormat="1" ht="13.8">
      <c r="A275" s="272"/>
      <c r="B275" s="272"/>
      <c r="C275" s="112" t="s">
        <v>13</v>
      </c>
      <c r="D275" s="100"/>
      <c r="E275" s="100"/>
      <c r="F275" s="100"/>
      <c r="G275" s="100"/>
      <c r="H275" s="100"/>
      <c r="I275" s="100"/>
      <c r="J275" s="100"/>
      <c r="K275" s="100"/>
    </row>
    <row r="276" spans="1:11" s="115" customFormat="1" ht="13.8">
      <c r="A276" s="272" t="s">
        <v>147</v>
      </c>
      <c r="B276" s="274" t="s">
        <v>148</v>
      </c>
      <c r="C276" s="93" t="s">
        <v>10</v>
      </c>
      <c r="D276" s="102"/>
      <c r="E276" s="102"/>
      <c r="F276" s="102"/>
      <c r="G276" s="102"/>
      <c r="H276" s="102"/>
      <c r="I276" s="102"/>
      <c r="J276" s="102"/>
      <c r="K276" s="102"/>
    </row>
    <row r="277" spans="1:11" s="2" customFormat="1" ht="13.8">
      <c r="A277" s="272"/>
      <c r="B277" s="274"/>
      <c r="C277" s="111" t="s">
        <v>12</v>
      </c>
      <c r="D277" s="76"/>
      <c r="E277" s="76"/>
      <c r="F277" s="76"/>
      <c r="G277" s="76"/>
      <c r="H277" s="76"/>
      <c r="I277" s="76"/>
      <c r="J277" s="76"/>
      <c r="K277" s="76"/>
    </row>
    <row r="278" spans="1:11" s="2" customFormat="1" ht="13.8">
      <c r="A278" s="272"/>
      <c r="B278" s="274"/>
      <c r="C278" s="112" t="s">
        <v>7</v>
      </c>
      <c r="D278" s="76"/>
      <c r="E278" s="76"/>
      <c r="F278" s="76"/>
      <c r="G278" s="76"/>
      <c r="H278" s="76"/>
      <c r="I278" s="76"/>
      <c r="J278" s="76"/>
      <c r="K278" s="76"/>
    </row>
    <row r="279" spans="1:11" s="2" customFormat="1" ht="13.8">
      <c r="A279" s="272"/>
      <c r="B279" s="274"/>
      <c r="C279" s="112" t="s">
        <v>8</v>
      </c>
      <c r="D279" s="76"/>
      <c r="E279" s="76"/>
      <c r="F279" s="76"/>
      <c r="G279" s="76"/>
      <c r="H279" s="76"/>
      <c r="I279" s="76"/>
      <c r="J279" s="76"/>
      <c r="K279" s="76"/>
    </row>
    <row r="280" spans="1:11" s="2" customFormat="1" ht="13.8">
      <c r="A280" s="272"/>
      <c r="B280" s="274"/>
      <c r="C280" s="110" t="s">
        <v>364</v>
      </c>
      <c r="D280" s="76"/>
      <c r="E280" s="76"/>
      <c r="F280" s="76"/>
      <c r="G280" s="76"/>
      <c r="H280" s="76"/>
      <c r="I280" s="76"/>
      <c r="J280" s="76"/>
      <c r="K280" s="76"/>
    </row>
    <row r="281" spans="1:11" s="2" customFormat="1" ht="13.8">
      <c r="A281" s="272"/>
      <c r="B281" s="274"/>
      <c r="C281" s="112" t="s">
        <v>9</v>
      </c>
      <c r="D281" s="76"/>
      <c r="E281" s="76"/>
      <c r="F281" s="76"/>
      <c r="G281" s="76"/>
      <c r="H281" s="76"/>
      <c r="I281" s="76"/>
      <c r="J281" s="76"/>
      <c r="K281" s="76"/>
    </row>
    <row r="282" spans="1:11" s="2" customFormat="1" ht="13.8">
      <c r="A282" s="272"/>
      <c r="B282" s="274"/>
      <c r="C282" s="112" t="s">
        <v>13</v>
      </c>
      <c r="D282" s="76"/>
      <c r="E282" s="76"/>
      <c r="F282" s="76"/>
      <c r="G282" s="76"/>
      <c r="H282" s="76"/>
      <c r="I282" s="76"/>
      <c r="J282" s="76"/>
      <c r="K282" s="76"/>
    </row>
    <row r="283" spans="1:11" s="115" customFormat="1" ht="13.8">
      <c r="A283" s="272" t="s">
        <v>149</v>
      </c>
      <c r="B283" s="274" t="s">
        <v>468</v>
      </c>
      <c r="C283" s="93" t="s">
        <v>10</v>
      </c>
      <c r="D283" s="102">
        <f>D284+D285+D286</f>
        <v>27428.400000000001</v>
      </c>
      <c r="E283" s="102">
        <f>E284+E285+E286</f>
        <v>10933</v>
      </c>
      <c r="F283" s="102"/>
      <c r="G283" s="102"/>
      <c r="H283" s="102"/>
      <c r="I283" s="102"/>
      <c r="J283" s="102"/>
      <c r="K283" s="102"/>
    </row>
    <row r="284" spans="1:11" s="2" customFormat="1" ht="13.8">
      <c r="A284" s="272"/>
      <c r="B284" s="274"/>
      <c r="C284" s="111" t="s">
        <v>12</v>
      </c>
      <c r="D284" s="76">
        <v>17581.900000000001</v>
      </c>
      <c r="E284" s="76"/>
      <c r="F284" s="76"/>
      <c r="G284" s="76"/>
      <c r="H284" s="76"/>
      <c r="I284" s="76"/>
      <c r="J284" s="76"/>
      <c r="K284" s="76"/>
    </row>
    <row r="285" spans="1:11" s="2" customFormat="1" ht="13.8">
      <c r="A285" s="272"/>
      <c r="B285" s="274"/>
      <c r="C285" s="112" t="s">
        <v>7</v>
      </c>
      <c r="D285" s="76">
        <v>1000</v>
      </c>
      <c r="E285" s="76"/>
      <c r="F285" s="76"/>
      <c r="G285" s="76"/>
      <c r="H285" s="76"/>
      <c r="I285" s="76"/>
      <c r="J285" s="76"/>
      <c r="K285" s="76"/>
    </row>
    <row r="286" spans="1:11" s="2" customFormat="1" ht="13.8">
      <c r="A286" s="272"/>
      <c r="B286" s="274"/>
      <c r="C286" s="112" t="s">
        <v>8</v>
      </c>
      <c r="D286" s="76">
        <v>8846.5</v>
      </c>
      <c r="E286" s="76">
        <v>10933</v>
      </c>
      <c r="F286" s="76"/>
      <c r="G286" s="76"/>
      <c r="H286" s="76"/>
      <c r="I286" s="76"/>
      <c r="J286" s="76"/>
      <c r="K286" s="76"/>
    </row>
    <row r="287" spans="1:11" s="2" customFormat="1" ht="13.8">
      <c r="A287" s="272"/>
      <c r="B287" s="274"/>
      <c r="C287" s="110" t="s">
        <v>364</v>
      </c>
      <c r="D287" s="76"/>
      <c r="E287" s="76"/>
      <c r="F287" s="76"/>
      <c r="G287" s="76"/>
      <c r="H287" s="76"/>
      <c r="I287" s="76"/>
      <c r="J287" s="76"/>
      <c r="K287" s="76"/>
    </row>
    <row r="288" spans="1:11" s="2" customFormat="1" ht="13.8">
      <c r="A288" s="272"/>
      <c r="B288" s="274"/>
      <c r="C288" s="112" t="s">
        <v>9</v>
      </c>
      <c r="D288" s="76"/>
      <c r="E288" s="76"/>
      <c r="F288" s="76"/>
      <c r="G288" s="76"/>
      <c r="H288" s="76"/>
      <c r="I288" s="76"/>
      <c r="J288" s="76"/>
      <c r="K288" s="76"/>
    </row>
    <row r="289" spans="1:11" s="2" customFormat="1" ht="13.8">
      <c r="A289" s="272"/>
      <c r="B289" s="274"/>
      <c r="C289" s="112" t="s">
        <v>13</v>
      </c>
      <c r="D289" s="76"/>
      <c r="E289" s="76"/>
      <c r="F289" s="76"/>
      <c r="G289" s="76"/>
      <c r="H289" s="76"/>
      <c r="I289" s="76"/>
      <c r="J289" s="76"/>
      <c r="K289" s="76"/>
    </row>
    <row r="290" spans="1:11" s="115" customFormat="1" ht="14.4">
      <c r="A290" s="281" t="s">
        <v>150</v>
      </c>
      <c r="B290" s="282" t="s">
        <v>151</v>
      </c>
      <c r="C290" s="93" t="s">
        <v>10</v>
      </c>
      <c r="D290" s="96">
        <f t="shared" ref="D290:E296" si="63">D297+D304+D311</f>
        <v>11397.8</v>
      </c>
      <c r="E290" s="96">
        <f t="shared" si="63"/>
        <v>0</v>
      </c>
      <c r="F290" s="96">
        <f t="shared" ref="F290:K290" si="64">F297+F304+F311</f>
        <v>0</v>
      </c>
      <c r="G290" s="96">
        <f t="shared" si="64"/>
        <v>0</v>
      </c>
      <c r="H290" s="96">
        <f t="shared" si="64"/>
        <v>10565.1</v>
      </c>
      <c r="I290" s="96">
        <f t="shared" si="64"/>
        <v>10565.1</v>
      </c>
      <c r="J290" s="96">
        <f t="shared" si="64"/>
        <v>10565.1</v>
      </c>
      <c r="K290" s="96">
        <f t="shared" si="64"/>
        <v>10565.1</v>
      </c>
    </row>
    <row r="291" spans="1:11" s="2" customFormat="1" ht="13.8">
      <c r="A291" s="281"/>
      <c r="B291" s="282"/>
      <c r="C291" s="111" t="s">
        <v>12</v>
      </c>
      <c r="D291" s="109">
        <f t="shared" si="63"/>
        <v>0</v>
      </c>
      <c r="E291" s="109">
        <f t="shared" si="63"/>
        <v>0</v>
      </c>
      <c r="F291" s="109">
        <f t="shared" ref="F291:K291" si="65">F298+F305+F312</f>
        <v>0</v>
      </c>
      <c r="G291" s="109">
        <f t="shared" si="65"/>
        <v>0</v>
      </c>
      <c r="H291" s="109">
        <f t="shared" si="65"/>
        <v>0</v>
      </c>
      <c r="I291" s="109">
        <f t="shared" si="65"/>
        <v>0</v>
      </c>
      <c r="J291" s="109">
        <f t="shared" si="65"/>
        <v>0</v>
      </c>
      <c r="K291" s="109">
        <f t="shared" si="65"/>
        <v>0</v>
      </c>
    </row>
    <row r="292" spans="1:11" s="2" customFormat="1" ht="13.8">
      <c r="A292" s="281"/>
      <c r="B292" s="282"/>
      <c r="C292" s="112" t="s">
        <v>7</v>
      </c>
      <c r="D292" s="109">
        <f t="shared" si="63"/>
        <v>11397.8</v>
      </c>
      <c r="E292" s="109">
        <f t="shared" si="63"/>
        <v>0</v>
      </c>
      <c r="F292" s="109">
        <f t="shared" ref="F292:K292" si="66">F299+F306+F313</f>
        <v>0</v>
      </c>
      <c r="G292" s="109">
        <f t="shared" si="66"/>
        <v>0</v>
      </c>
      <c r="H292" s="109">
        <f t="shared" si="66"/>
        <v>10565.1</v>
      </c>
      <c r="I292" s="109">
        <f t="shared" si="66"/>
        <v>10565.1</v>
      </c>
      <c r="J292" s="109">
        <f t="shared" si="66"/>
        <v>10565.1</v>
      </c>
      <c r="K292" s="109">
        <f t="shared" si="66"/>
        <v>10565.1</v>
      </c>
    </row>
    <row r="293" spans="1:11" s="2" customFormat="1" ht="13.8">
      <c r="A293" s="281"/>
      <c r="B293" s="282"/>
      <c r="C293" s="112" t="s">
        <v>8</v>
      </c>
      <c r="D293" s="109">
        <f t="shared" si="63"/>
        <v>0</v>
      </c>
      <c r="E293" s="109">
        <f t="shared" si="63"/>
        <v>0</v>
      </c>
      <c r="F293" s="109">
        <f t="shared" ref="F293:K293" si="67">F300+F307+F314</f>
        <v>0</v>
      </c>
      <c r="G293" s="109">
        <f t="shared" si="67"/>
        <v>0</v>
      </c>
      <c r="H293" s="109">
        <f t="shared" si="67"/>
        <v>0</v>
      </c>
      <c r="I293" s="109">
        <f t="shared" si="67"/>
        <v>0</v>
      </c>
      <c r="J293" s="109">
        <f t="shared" si="67"/>
        <v>0</v>
      </c>
      <c r="K293" s="109">
        <f t="shared" si="67"/>
        <v>0</v>
      </c>
    </row>
    <row r="294" spans="1:11" s="2" customFormat="1" ht="13.8">
      <c r="A294" s="281"/>
      <c r="B294" s="282"/>
      <c r="C294" s="110" t="s">
        <v>364</v>
      </c>
      <c r="D294" s="109">
        <f t="shared" si="63"/>
        <v>0</v>
      </c>
      <c r="E294" s="109">
        <f t="shared" si="63"/>
        <v>0</v>
      </c>
      <c r="F294" s="109">
        <f t="shared" ref="F294:K294" si="68">F301+F308+F315</f>
        <v>0</v>
      </c>
      <c r="G294" s="109">
        <f t="shared" si="68"/>
        <v>0</v>
      </c>
      <c r="H294" s="109">
        <f t="shared" si="68"/>
        <v>0</v>
      </c>
      <c r="I294" s="109">
        <f t="shared" si="68"/>
        <v>0</v>
      </c>
      <c r="J294" s="109">
        <f t="shared" si="68"/>
        <v>0</v>
      </c>
      <c r="K294" s="109">
        <f t="shared" si="68"/>
        <v>0</v>
      </c>
    </row>
    <row r="295" spans="1:11" s="2" customFormat="1" ht="13.8">
      <c r="A295" s="281"/>
      <c r="B295" s="282"/>
      <c r="C295" s="112" t="s">
        <v>9</v>
      </c>
      <c r="D295" s="109">
        <f t="shared" si="63"/>
        <v>0</v>
      </c>
      <c r="E295" s="109">
        <f t="shared" si="63"/>
        <v>0</v>
      </c>
      <c r="F295" s="109">
        <f t="shared" ref="F295:K295" si="69">F302+F309+F316</f>
        <v>0</v>
      </c>
      <c r="G295" s="109">
        <f t="shared" si="69"/>
        <v>0</v>
      </c>
      <c r="H295" s="109">
        <f t="shared" si="69"/>
        <v>0</v>
      </c>
      <c r="I295" s="109">
        <f t="shared" si="69"/>
        <v>0</v>
      </c>
      <c r="J295" s="109">
        <f t="shared" si="69"/>
        <v>0</v>
      </c>
      <c r="K295" s="109">
        <f t="shared" si="69"/>
        <v>0</v>
      </c>
    </row>
    <row r="296" spans="1:11" s="2" customFormat="1" ht="13.8">
      <c r="A296" s="281"/>
      <c r="B296" s="282"/>
      <c r="C296" s="112" t="s">
        <v>13</v>
      </c>
      <c r="D296" s="109">
        <f t="shared" si="63"/>
        <v>0</v>
      </c>
      <c r="E296" s="109">
        <f t="shared" si="63"/>
        <v>0</v>
      </c>
      <c r="F296" s="109">
        <f t="shared" ref="F296:K296" si="70">F303+F310+F317</f>
        <v>0</v>
      </c>
      <c r="G296" s="109">
        <f t="shared" si="70"/>
        <v>0</v>
      </c>
      <c r="H296" s="109">
        <f t="shared" si="70"/>
        <v>0</v>
      </c>
      <c r="I296" s="109">
        <f t="shared" si="70"/>
        <v>0</v>
      </c>
      <c r="J296" s="109">
        <f t="shared" si="70"/>
        <v>0</v>
      </c>
      <c r="K296" s="109">
        <f t="shared" si="70"/>
        <v>0</v>
      </c>
    </row>
    <row r="297" spans="1:11" s="115" customFormat="1" ht="13.8">
      <c r="A297" s="272" t="s">
        <v>152</v>
      </c>
      <c r="B297" s="274" t="s">
        <v>153</v>
      </c>
      <c r="C297" s="93" t="s">
        <v>10</v>
      </c>
      <c r="D297" s="99"/>
      <c r="E297" s="99"/>
      <c r="F297" s="99"/>
      <c r="G297" s="99"/>
      <c r="H297" s="99"/>
      <c r="I297" s="99"/>
      <c r="J297" s="99"/>
      <c r="K297" s="99"/>
    </row>
    <row r="298" spans="1:11" s="2" customFormat="1" ht="13.8">
      <c r="A298" s="272"/>
      <c r="B298" s="274"/>
      <c r="C298" s="111" t="s">
        <v>12</v>
      </c>
      <c r="D298" s="98"/>
      <c r="E298" s="98"/>
      <c r="F298" s="98"/>
      <c r="G298" s="98"/>
      <c r="H298" s="98"/>
      <c r="I298" s="98"/>
      <c r="J298" s="98"/>
      <c r="K298" s="98"/>
    </row>
    <row r="299" spans="1:11" s="2" customFormat="1" ht="13.8">
      <c r="A299" s="272"/>
      <c r="B299" s="274"/>
      <c r="C299" s="112" t="s">
        <v>7</v>
      </c>
      <c r="D299" s="98"/>
      <c r="E299" s="98"/>
      <c r="F299" s="98"/>
      <c r="G299" s="98"/>
      <c r="H299" s="98"/>
      <c r="I299" s="98"/>
      <c r="J299" s="98"/>
      <c r="K299" s="98"/>
    </row>
    <row r="300" spans="1:11" s="2" customFormat="1" ht="13.8">
      <c r="A300" s="272"/>
      <c r="B300" s="274"/>
      <c r="C300" s="112" t="s">
        <v>8</v>
      </c>
      <c r="D300" s="98"/>
      <c r="E300" s="98"/>
      <c r="F300" s="98"/>
      <c r="G300" s="98"/>
      <c r="H300" s="98"/>
      <c r="I300" s="98"/>
      <c r="J300" s="98"/>
      <c r="K300" s="98"/>
    </row>
    <row r="301" spans="1:11" s="2" customFormat="1" ht="13.8">
      <c r="A301" s="272"/>
      <c r="B301" s="274"/>
      <c r="C301" s="110" t="s">
        <v>364</v>
      </c>
      <c r="D301" s="98"/>
      <c r="E301" s="98"/>
      <c r="F301" s="98"/>
      <c r="G301" s="98"/>
      <c r="H301" s="98"/>
      <c r="I301" s="98"/>
      <c r="J301" s="98"/>
      <c r="K301" s="98"/>
    </row>
    <row r="302" spans="1:11" s="2" customFormat="1" ht="13.8">
      <c r="A302" s="272"/>
      <c r="B302" s="274"/>
      <c r="C302" s="112" t="s">
        <v>9</v>
      </c>
      <c r="D302" s="98"/>
      <c r="E302" s="98"/>
      <c r="F302" s="98"/>
      <c r="G302" s="98"/>
      <c r="H302" s="98"/>
      <c r="I302" s="98"/>
      <c r="J302" s="98"/>
      <c r="K302" s="98"/>
    </row>
    <row r="303" spans="1:11" s="2" customFormat="1" ht="13.8">
      <c r="A303" s="272"/>
      <c r="B303" s="274"/>
      <c r="C303" s="112" t="s">
        <v>13</v>
      </c>
      <c r="D303" s="98"/>
      <c r="E303" s="98"/>
      <c r="F303" s="98"/>
      <c r="G303" s="98"/>
      <c r="H303" s="98"/>
      <c r="I303" s="98"/>
      <c r="J303" s="98"/>
      <c r="K303" s="98"/>
    </row>
    <row r="304" spans="1:11" s="115" customFormat="1" ht="13.8">
      <c r="A304" s="272" t="s">
        <v>154</v>
      </c>
      <c r="B304" s="274" t="s">
        <v>155</v>
      </c>
      <c r="C304" s="93" t="s">
        <v>10</v>
      </c>
      <c r="D304" s="99">
        <f>D306</f>
        <v>397.8</v>
      </c>
      <c r="E304" s="99"/>
      <c r="F304" s="99"/>
      <c r="G304" s="99"/>
      <c r="H304" s="99"/>
      <c r="I304" s="99"/>
      <c r="J304" s="99"/>
      <c r="K304" s="99"/>
    </row>
    <row r="305" spans="1:11" s="2" customFormat="1" ht="13.8">
      <c r="A305" s="272"/>
      <c r="B305" s="274"/>
      <c r="C305" s="111" t="s">
        <v>12</v>
      </c>
      <c r="D305" s="98"/>
      <c r="E305" s="98"/>
      <c r="F305" s="98"/>
      <c r="G305" s="98"/>
      <c r="H305" s="98"/>
      <c r="I305" s="98"/>
      <c r="J305" s="98"/>
      <c r="K305" s="98"/>
    </row>
    <row r="306" spans="1:11" s="2" customFormat="1" ht="13.8">
      <c r="A306" s="272"/>
      <c r="B306" s="274"/>
      <c r="C306" s="112" t="s">
        <v>7</v>
      </c>
      <c r="D306" s="98">
        <v>397.8</v>
      </c>
      <c r="E306" s="98"/>
      <c r="F306" s="98"/>
      <c r="G306" s="98"/>
      <c r="H306" s="98"/>
      <c r="I306" s="98"/>
      <c r="J306" s="98"/>
      <c r="K306" s="98"/>
    </row>
    <row r="307" spans="1:11" s="2" customFormat="1" ht="13.8">
      <c r="A307" s="272"/>
      <c r="B307" s="274"/>
      <c r="C307" s="112" t="s">
        <v>8</v>
      </c>
      <c r="D307" s="98"/>
      <c r="E307" s="98"/>
      <c r="F307" s="98"/>
      <c r="G307" s="98"/>
      <c r="H307" s="98"/>
      <c r="I307" s="98"/>
      <c r="J307" s="98"/>
      <c r="K307" s="98"/>
    </row>
    <row r="308" spans="1:11" s="2" customFormat="1" ht="13.8">
      <c r="A308" s="272"/>
      <c r="B308" s="274"/>
      <c r="C308" s="110" t="s">
        <v>364</v>
      </c>
      <c r="D308" s="98"/>
      <c r="E308" s="98"/>
      <c r="F308" s="98"/>
      <c r="G308" s="98"/>
      <c r="H308" s="98"/>
      <c r="I308" s="98"/>
      <c r="J308" s="98"/>
      <c r="K308" s="98"/>
    </row>
    <row r="309" spans="1:11" s="2" customFormat="1" ht="13.8">
      <c r="A309" s="272"/>
      <c r="B309" s="274"/>
      <c r="C309" s="112" t="s">
        <v>9</v>
      </c>
      <c r="D309" s="98"/>
      <c r="E309" s="98"/>
      <c r="F309" s="98"/>
      <c r="G309" s="98"/>
      <c r="H309" s="98"/>
      <c r="I309" s="98"/>
      <c r="J309" s="98"/>
      <c r="K309" s="98"/>
    </row>
    <row r="310" spans="1:11" s="2" customFormat="1" ht="13.8">
      <c r="A310" s="272"/>
      <c r="B310" s="274"/>
      <c r="C310" s="112" t="s">
        <v>13</v>
      </c>
      <c r="D310" s="98"/>
      <c r="E310" s="98"/>
      <c r="F310" s="98"/>
      <c r="G310" s="98"/>
      <c r="H310" s="98"/>
      <c r="I310" s="98"/>
      <c r="J310" s="98"/>
      <c r="K310" s="98"/>
    </row>
    <row r="311" spans="1:11" s="115" customFormat="1" ht="13.8">
      <c r="A311" s="272" t="s">
        <v>156</v>
      </c>
      <c r="B311" s="274" t="s">
        <v>157</v>
      </c>
      <c r="C311" s="93" t="s">
        <v>10</v>
      </c>
      <c r="D311" s="103">
        <f>D313</f>
        <v>11000</v>
      </c>
      <c r="E311" s="103"/>
      <c r="F311" s="103"/>
      <c r="G311" s="103">
        <f t="shared" ref="G311:K311" si="71">G313</f>
        <v>0</v>
      </c>
      <c r="H311" s="103">
        <f t="shared" si="71"/>
        <v>10565.1</v>
      </c>
      <c r="I311" s="103">
        <f t="shared" si="71"/>
        <v>10565.1</v>
      </c>
      <c r="J311" s="103">
        <f t="shared" si="71"/>
        <v>10565.1</v>
      </c>
      <c r="K311" s="103">
        <f t="shared" si="71"/>
        <v>10565.1</v>
      </c>
    </row>
    <row r="312" spans="1:11" s="2" customFormat="1" ht="13.8">
      <c r="A312" s="272"/>
      <c r="B312" s="274"/>
      <c r="C312" s="111" t="s">
        <v>12</v>
      </c>
      <c r="D312" s="98"/>
      <c r="E312" s="98"/>
      <c r="F312" s="98"/>
      <c r="G312" s="98"/>
      <c r="H312" s="98"/>
      <c r="I312" s="98"/>
      <c r="J312" s="98"/>
      <c r="K312" s="98"/>
    </row>
    <row r="313" spans="1:11" s="2" customFormat="1" ht="13.8">
      <c r="A313" s="272"/>
      <c r="B313" s="274"/>
      <c r="C313" s="112" t="s">
        <v>7</v>
      </c>
      <c r="D313" s="98">
        <v>11000</v>
      </c>
      <c r="E313" s="98"/>
      <c r="F313" s="98"/>
      <c r="G313" s="98"/>
      <c r="H313" s="98">
        <v>10565.1</v>
      </c>
      <c r="I313" s="98">
        <v>10565.1</v>
      </c>
      <c r="J313" s="98">
        <v>10565.1</v>
      </c>
      <c r="K313" s="98">
        <v>10565.1</v>
      </c>
    </row>
    <row r="314" spans="1:11" s="2" customFormat="1" ht="13.8">
      <c r="A314" s="272"/>
      <c r="B314" s="274"/>
      <c r="C314" s="112" t="s">
        <v>8</v>
      </c>
      <c r="D314" s="98"/>
      <c r="E314" s="98"/>
      <c r="F314" s="98"/>
      <c r="G314" s="98"/>
      <c r="H314" s="98"/>
      <c r="I314" s="98"/>
      <c r="J314" s="98"/>
      <c r="K314" s="98"/>
    </row>
    <row r="315" spans="1:11" s="2" customFormat="1" ht="13.8">
      <c r="A315" s="272"/>
      <c r="B315" s="274"/>
      <c r="C315" s="110" t="s">
        <v>364</v>
      </c>
      <c r="D315" s="98"/>
      <c r="E315" s="98"/>
      <c r="F315" s="98"/>
      <c r="G315" s="98"/>
      <c r="H315" s="98"/>
      <c r="I315" s="98"/>
      <c r="J315" s="98"/>
      <c r="K315" s="98"/>
    </row>
    <row r="316" spans="1:11" s="2" customFormat="1" ht="13.8">
      <c r="A316" s="272"/>
      <c r="B316" s="274"/>
      <c r="C316" s="112" t="s">
        <v>9</v>
      </c>
      <c r="D316" s="98"/>
      <c r="E316" s="98"/>
      <c r="F316" s="98"/>
      <c r="G316" s="98"/>
      <c r="H316" s="98"/>
      <c r="I316" s="98"/>
      <c r="J316" s="98"/>
      <c r="K316" s="98"/>
    </row>
    <row r="317" spans="1:11" s="2" customFormat="1" ht="13.8">
      <c r="A317" s="272"/>
      <c r="B317" s="274"/>
      <c r="C317" s="112" t="s">
        <v>13</v>
      </c>
      <c r="D317" s="98"/>
      <c r="E317" s="98"/>
      <c r="F317" s="98"/>
      <c r="G317" s="98"/>
      <c r="H317" s="98"/>
      <c r="I317" s="98"/>
      <c r="J317" s="98"/>
      <c r="K317" s="98"/>
    </row>
    <row r="318" spans="1:11" s="115" customFormat="1" ht="14.4">
      <c r="A318" s="285" t="s">
        <v>158</v>
      </c>
      <c r="B318" s="282" t="s">
        <v>31</v>
      </c>
      <c r="C318" s="93" t="s">
        <v>10</v>
      </c>
      <c r="D318" s="101">
        <f t="shared" ref="D318:E324" si="72">D325+D332+D339+D346</f>
        <v>62190.8</v>
      </c>
      <c r="E318" s="101">
        <f t="shared" si="72"/>
        <v>72028.5</v>
      </c>
      <c r="F318" s="101">
        <f t="shared" ref="F318:K318" si="73">F325+F332+F339+F346</f>
        <v>59740.4</v>
      </c>
      <c r="G318" s="101">
        <f t="shared" si="73"/>
        <v>60334.9</v>
      </c>
      <c r="H318" s="101">
        <f t="shared" si="73"/>
        <v>44761.880000000005</v>
      </c>
      <c r="I318" s="101">
        <f t="shared" si="73"/>
        <v>44761.880000000005</v>
      </c>
      <c r="J318" s="101">
        <f t="shared" si="73"/>
        <v>44761.880000000005</v>
      </c>
      <c r="K318" s="101">
        <f t="shared" si="73"/>
        <v>44761.880000000005</v>
      </c>
    </row>
    <row r="319" spans="1:11" s="2" customFormat="1" ht="13.8">
      <c r="A319" s="285"/>
      <c r="B319" s="282"/>
      <c r="C319" s="111" t="s">
        <v>12</v>
      </c>
      <c r="D319" s="113">
        <f t="shared" si="72"/>
        <v>0</v>
      </c>
      <c r="E319" s="113">
        <f t="shared" si="72"/>
        <v>0</v>
      </c>
      <c r="F319" s="113">
        <f t="shared" ref="F319:K319" si="74">F326+F333+F340+F347</f>
        <v>0</v>
      </c>
      <c r="G319" s="113">
        <f t="shared" si="74"/>
        <v>0</v>
      </c>
      <c r="H319" s="113">
        <f t="shared" si="74"/>
        <v>0</v>
      </c>
      <c r="I319" s="113">
        <f t="shared" si="74"/>
        <v>0</v>
      </c>
      <c r="J319" s="113">
        <f t="shared" si="74"/>
        <v>0</v>
      </c>
      <c r="K319" s="113">
        <f t="shared" si="74"/>
        <v>0</v>
      </c>
    </row>
    <row r="320" spans="1:11" s="2" customFormat="1" ht="13.8">
      <c r="A320" s="285"/>
      <c r="B320" s="282"/>
      <c r="C320" s="112" t="s">
        <v>7</v>
      </c>
      <c r="D320" s="113">
        <f t="shared" si="72"/>
        <v>6864.9000000000005</v>
      </c>
      <c r="E320" s="113">
        <f t="shared" si="72"/>
        <v>1803</v>
      </c>
      <c r="F320" s="113">
        <f t="shared" ref="F320:K320" si="75">F327+F334+F341+F348</f>
        <v>1602</v>
      </c>
      <c r="G320" s="113">
        <f t="shared" si="75"/>
        <v>1660</v>
      </c>
      <c r="H320" s="113">
        <f t="shared" si="75"/>
        <v>1322</v>
      </c>
      <c r="I320" s="113">
        <f t="shared" si="75"/>
        <v>1322</v>
      </c>
      <c r="J320" s="113">
        <f t="shared" si="75"/>
        <v>1322</v>
      </c>
      <c r="K320" s="113">
        <f t="shared" si="75"/>
        <v>1322</v>
      </c>
    </row>
    <row r="321" spans="1:11" s="2" customFormat="1" ht="13.8">
      <c r="A321" s="285"/>
      <c r="B321" s="282"/>
      <c r="C321" s="112" t="s">
        <v>8</v>
      </c>
      <c r="D321" s="113">
        <f t="shared" si="72"/>
        <v>55325.899999999994</v>
      </c>
      <c r="E321" s="113">
        <f t="shared" si="72"/>
        <v>70225.5</v>
      </c>
      <c r="F321" s="113">
        <f t="shared" ref="F321:K321" si="76">F328+F335+F342+F349</f>
        <v>58138.400000000001</v>
      </c>
      <c r="G321" s="113">
        <f t="shared" si="76"/>
        <v>58674.9</v>
      </c>
      <c r="H321" s="113">
        <f t="shared" si="76"/>
        <v>43439.880000000005</v>
      </c>
      <c r="I321" s="113">
        <f t="shared" si="76"/>
        <v>43439.880000000005</v>
      </c>
      <c r="J321" s="113">
        <f t="shared" si="76"/>
        <v>43439.880000000005</v>
      </c>
      <c r="K321" s="113">
        <f t="shared" si="76"/>
        <v>43439.880000000005</v>
      </c>
    </row>
    <row r="322" spans="1:11" s="2" customFormat="1" ht="13.8">
      <c r="A322" s="285"/>
      <c r="B322" s="282"/>
      <c r="C322" s="110" t="s">
        <v>364</v>
      </c>
      <c r="D322" s="113">
        <f t="shared" si="72"/>
        <v>0</v>
      </c>
      <c r="E322" s="113">
        <f t="shared" si="72"/>
        <v>0</v>
      </c>
      <c r="F322" s="113">
        <f t="shared" ref="F322:K322" si="77">F329+F336+F343+F350</f>
        <v>0</v>
      </c>
      <c r="G322" s="113">
        <f t="shared" si="77"/>
        <v>0</v>
      </c>
      <c r="H322" s="113">
        <f t="shared" si="77"/>
        <v>0</v>
      </c>
      <c r="I322" s="113">
        <f t="shared" si="77"/>
        <v>0</v>
      </c>
      <c r="J322" s="113">
        <f t="shared" si="77"/>
        <v>0</v>
      </c>
      <c r="K322" s="113">
        <f t="shared" si="77"/>
        <v>0</v>
      </c>
    </row>
    <row r="323" spans="1:11" s="2" customFormat="1" ht="13.8">
      <c r="A323" s="285"/>
      <c r="B323" s="282"/>
      <c r="C323" s="112" t="s">
        <v>9</v>
      </c>
      <c r="D323" s="113">
        <f t="shared" si="72"/>
        <v>0</v>
      </c>
      <c r="E323" s="113">
        <f t="shared" si="72"/>
        <v>0</v>
      </c>
      <c r="F323" s="113">
        <f t="shared" ref="F323:K323" si="78">F330+F337+F344+F351</f>
        <v>0</v>
      </c>
      <c r="G323" s="113">
        <f t="shared" si="78"/>
        <v>0</v>
      </c>
      <c r="H323" s="113">
        <f t="shared" si="78"/>
        <v>0</v>
      </c>
      <c r="I323" s="113">
        <f t="shared" si="78"/>
        <v>0</v>
      </c>
      <c r="J323" s="113">
        <f t="shared" si="78"/>
        <v>0</v>
      </c>
      <c r="K323" s="113">
        <f t="shared" si="78"/>
        <v>0</v>
      </c>
    </row>
    <row r="324" spans="1:11" s="2" customFormat="1" ht="13.8">
      <c r="A324" s="285"/>
      <c r="B324" s="282"/>
      <c r="C324" s="112" t="s">
        <v>13</v>
      </c>
      <c r="D324" s="113">
        <f t="shared" si="72"/>
        <v>0</v>
      </c>
      <c r="E324" s="113">
        <f t="shared" si="72"/>
        <v>0</v>
      </c>
      <c r="F324" s="113">
        <f t="shared" ref="F324:K324" si="79">F331+F338+F345+F352</f>
        <v>0</v>
      </c>
      <c r="G324" s="113">
        <f t="shared" si="79"/>
        <v>0</v>
      </c>
      <c r="H324" s="113">
        <f t="shared" si="79"/>
        <v>0</v>
      </c>
      <c r="I324" s="113">
        <f t="shared" si="79"/>
        <v>0</v>
      </c>
      <c r="J324" s="113">
        <f t="shared" si="79"/>
        <v>0</v>
      </c>
      <c r="K324" s="113">
        <f t="shared" si="79"/>
        <v>0</v>
      </c>
    </row>
    <row r="325" spans="1:11" s="115" customFormat="1" ht="13.8">
      <c r="A325" s="286" t="s">
        <v>159</v>
      </c>
      <c r="B325" s="274" t="s">
        <v>160</v>
      </c>
      <c r="C325" s="93" t="s">
        <v>10</v>
      </c>
      <c r="D325" s="97">
        <f>D327+D328</f>
        <v>38946.299999999996</v>
      </c>
      <c r="E325" s="97">
        <f>E328+E327</f>
        <v>44473.599999999999</v>
      </c>
      <c r="F325" s="97">
        <f t="shared" ref="F325:K325" si="80">F328</f>
        <v>35579.9</v>
      </c>
      <c r="G325" s="97">
        <f t="shared" si="80"/>
        <v>35910.800000000003</v>
      </c>
      <c r="H325" s="97">
        <f t="shared" si="80"/>
        <v>26013.84</v>
      </c>
      <c r="I325" s="97">
        <f t="shared" si="80"/>
        <v>26013.84</v>
      </c>
      <c r="J325" s="97">
        <f t="shared" si="80"/>
        <v>26013.84</v>
      </c>
      <c r="K325" s="97">
        <f t="shared" si="80"/>
        <v>26013.84</v>
      </c>
    </row>
    <row r="326" spans="1:11" s="2" customFormat="1" ht="13.8">
      <c r="A326" s="286"/>
      <c r="B326" s="274"/>
      <c r="C326" s="111" t="s">
        <v>12</v>
      </c>
      <c r="D326" s="104"/>
      <c r="E326" s="104"/>
      <c r="F326" s="104"/>
      <c r="G326" s="104"/>
      <c r="H326" s="104"/>
      <c r="I326" s="104"/>
      <c r="J326" s="104"/>
      <c r="K326" s="104"/>
    </row>
    <row r="327" spans="1:11" s="2" customFormat="1" ht="13.8">
      <c r="A327" s="286"/>
      <c r="B327" s="274"/>
      <c r="C327" s="112" t="s">
        <v>7</v>
      </c>
      <c r="D327" s="104">
        <v>4247.6000000000004</v>
      </c>
      <c r="E327" s="104">
        <v>218</v>
      </c>
      <c r="F327" s="104"/>
      <c r="G327" s="104"/>
      <c r="H327" s="104"/>
      <c r="I327" s="104"/>
      <c r="J327" s="104"/>
      <c r="K327" s="104"/>
    </row>
    <row r="328" spans="1:11" s="2" customFormat="1" ht="13.8">
      <c r="A328" s="286"/>
      <c r="B328" s="274"/>
      <c r="C328" s="112" t="s">
        <v>8</v>
      </c>
      <c r="D328" s="104">
        <v>34698.699999999997</v>
      </c>
      <c r="E328" s="104">
        <v>44255.6</v>
      </c>
      <c r="F328" s="104">
        <v>35579.9</v>
      </c>
      <c r="G328" s="104">
        <v>35910.800000000003</v>
      </c>
      <c r="H328" s="104">
        <v>26013.84</v>
      </c>
      <c r="I328" s="104">
        <v>26013.84</v>
      </c>
      <c r="J328" s="104">
        <v>26013.84</v>
      </c>
      <c r="K328" s="104">
        <v>26013.84</v>
      </c>
    </row>
    <row r="329" spans="1:11" s="2" customFormat="1" ht="13.8">
      <c r="A329" s="286"/>
      <c r="B329" s="274"/>
      <c r="C329" s="110" t="s">
        <v>364</v>
      </c>
      <c r="D329" s="104"/>
      <c r="E329" s="104"/>
      <c r="F329" s="104"/>
      <c r="G329" s="104"/>
      <c r="H329" s="104"/>
      <c r="I329" s="104"/>
      <c r="J329" s="104"/>
      <c r="K329" s="104"/>
    </row>
    <row r="330" spans="1:11" s="2" customFormat="1" ht="13.8">
      <c r="A330" s="286"/>
      <c r="B330" s="274"/>
      <c r="C330" s="112" t="s">
        <v>9</v>
      </c>
      <c r="D330" s="104"/>
      <c r="E330" s="104"/>
      <c r="F330" s="104"/>
      <c r="G330" s="104"/>
      <c r="H330" s="104"/>
      <c r="I330" s="104"/>
      <c r="J330" s="104"/>
      <c r="K330" s="104"/>
    </row>
    <row r="331" spans="1:11" s="2" customFormat="1" ht="13.8">
      <c r="A331" s="286"/>
      <c r="B331" s="274"/>
      <c r="C331" s="112" t="s">
        <v>13</v>
      </c>
      <c r="D331" s="104"/>
      <c r="E331" s="104"/>
      <c r="F331" s="104"/>
      <c r="G331" s="104"/>
      <c r="H331" s="104"/>
      <c r="I331" s="104"/>
      <c r="J331" s="104"/>
      <c r="K331" s="104"/>
    </row>
    <row r="332" spans="1:11" s="115" customFormat="1" ht="13.8">
      <c r="A332" s="286" t="s">
        <v>161</v>
      </c>
      <c r="B332" s="274" t="s">
        <v>162</v>
      </c>
      <c r="C332" s="93" t="s">
        <v>10</v>
      </c>
      <c r="D332" s="103">
        <f t="shared" ref="D332:E332" si="81">D334</f>
        <v>1555.3</v>
      </c>
      <c r="E332" s="103">
        <f t="shared" si="81"/>
        <v>1585</v>
      </c>
      <c r="F332" s="103">
        <f t="shared" ref="F332:K332" si="82">F334</f>
        <v>1602</v>
      </c>
      <c r="G332" s="103">
        <f t="shared" si="82"/>
        <v>1660</v>
      </c>
      <c r="H332" s="103">
        <f t="shared" si="82"/>
        <v>1322</v>
      </c>
      <c r="I332" s="103">
        <f t="shared" si="82"/>
        <v>1322</v>
      </c>
      <c r="J332" s="103">
        <f t="shared" si="82"/>
        <v>1322</v>
      </c>
      <c r="K332" s="103">
        <f t="shared" si="82"/>
        <v>1322</v>
      </c>
    </row>
    <row r="333" spans="1:11" s="2" customFormat="1" ht="13.8">
      <c r="A333" s="286"/>
      <c r="B333" s="274"/>
      <c r="C333" s="111" t="s">
        <v>12</v>
      </c>
      <c r="D333" s="105"/>
      <c r="E333" s="105"/>
      <c r="F333" s="105"/>
      <c r="G333" s="105"/>
      <c r="H333" s="105"/>
      <c r="I333" s="105"/>
      <c r="J333" s="105"/>
      <c r="K333" s="105"/>
    </row>
    <row r="334" spans="1:11" s="2" customFormat="1" ht="13.8">
      <c r="A334" s="286"/>
      <c r="B334" s="274"/>
      <c r="C334" s="112" t="s">
        <v>7</v>
      </c>
      <c r="D334" s="105">
        <v>1555.3</v>
      </c>
      <c r="E334" s="105">
        <v>1585</v>
      </c>
      <c r="F334" s="105">
        <v>1602</v>
      </c>
      <c r="G334" s="105">
        <v>1660</v>
      </c>
      <c r="H334" s="105">
        <v>1322</v>
      </c>
      <c r="I334" s="105">
        <v>1322</v>
      </c>
      <c r="J334" s="105">
        <v>1322</v>
      </c>
      <c r="K334" s="105">
        <v>1322</v>
      </c>
    </row>
    <row r="335" spans="1:11" s="2" customFormat="1" ht="13.8">
      <c r="A335" s="286"/>
      <c r="B335" s="274"/>
      <c r="C335" s="112" t="s">
        <v>8</v>
      </c>
      <c r="D335" s="105"/>
      <c r="E335" s="105"/>
      <c r="F335" s="105"/>
      <c r="G335" s="105"/>
      <c r="H335" s="105"/>
      <c r="I335" s="105"/>
      <c r="J335" s="105"/>
      <c r="K335" s="105"/>
    </row>
    <row r="336" spans="1:11" s="2" customFormat="1" ht="13.8">
      <c r="A336" s="286"/>
      <c r="B336" s="274"/>
      <c r="C336" s="110" t="s">
        <v>364</v>
      </c>
      <c r="D336" s="105"/>
      <c r="E336" s="105"/>
      <c r="F336" s="105"/>
      <c r="G336" s="105"/>
      <c r="H336" s="105"/>
      <c r="I336" s="105"/>
      <c r="J336" s="105"/>
      <c r="K336" s="105"/>
    </row>
    <row r="337" spans="1:11" s="2" customFormat="1" ht="13.8">
      <c r="A337" s="286"/>
      <c r="B337" s="274"/>
      <c r="C337" s="112" t="s">
        <v>9</v>
      </c>
      <c r="D337" s="105"/>
      <c r="E337" s="105"/>
      <c r="F337" s="105"/>
      <c r="G337" s="105"/>
      <c r="H337" s="105"/>
      <c r="I337" s="105"/>
      <c r="J337" s="105"/>
      <c r="K337" s="105"/>
    </row>
    <row r="338" spans="1:11" s="2" customFormat="1" ht="13.8">
      <c r="A338" s="286"/>
      <c r="B338" s="274"/>
      <c r="C338" s="112" t="s">
        <v>13</v>
      </c>
      <c r="D338" s="105"/>
      <c r="E338" s="105"/>
      <c r="F338" s="105"/>
      <c r="G338" s="105"/>
      <c r="H338" s="105"/>
      <c r="I338" s="105"/>
      <c r="J338" s="105"/>
      <c r="K338" s="105"/>
    </row>
    <row r="339" spans="1:11" s="115" customFormat="1" ht="13.8">
      <c r="A339" s="286" t="s">
        <v>163</v>
      </c>
      <c r="B339" s="274" t="s">
        <v>164</v>
      </c>
      <c r="C339" s="93" t="s">
        <v>10</v>
      </c>
      <c r="D339" s="97">
        <f>D342+D341</f>
        <v>21689.200000000001</v>
      </c>
      <c r="E339" s="97">
        <f t="shared" ref="E339" si="83">E342</f>
        <v>25969.9</v>
      </c>
      <c r="F339" s="97">
        <f t="shared" ref="F339:K339" si="84">F342</f>
        <v>22558.5</v>
      </c>
      <c r="G339" s="97">
        <f t="shared" si="84"/>
        <v>22764.1</v>
      </c>
      <c r="H339" s="97">
        <f t="shared" si="84"/>
        <v>17426.04</v>
      </c>
      <c r="I339" s="97">
        <f t="shared" si="84"/>
        <v>17426.04</v>
      </c>
      <c r="J339" s="97">
        <f t="shared" si="84"/>
        <v>17426.04</v>
      </c>
      <c r="K339" s="97">
        <f t="shared" si="84"/>
        <v>17426.04</v>
      </c>
    </row>
    <row r="340" spans="1:11" s="2" customFormat="1" ht="13.8">
      <c r="A340" s="286"/>
      <c r="B340" s="274"/>
      <c r="C340" s="111" t="s">
        <v>12</v>
      </c>
      <c r="D340" s="95"/>
      <c r="E340" s="95"/>
      <c r="F340" s="95"/>
      <c r="G340" s="95"/>
      <c r="H340" s="95"/>
      <c r="I340" s="95"/>
      <c r="J340" s="95"/>
      <c r="K340" s="95"/>
    </row>
    <row r="341" spans="1:11" s="2" customFormat="1" ht="13.8">
      <c r="A341" s="286"/>
      <c r="B341" s="274"/>
      <c r="C341" s="112" t="s">
        <v>7</v>
      </c>
      <c r="D341" s="95">
        <v>1062</v>
      </c>
      <c r="E341" s="95"/>
      <c r="F341" s="95"/>
      <c r="G341" s="95"/>
      <c r="H341" s="95"/>
      <c r="I341" s="95"/>
      <c r="J341" s="95"/>
      <c r="K341" s="95"/>
    </row>
    <row r="342" spans="1:11" s="2" customFormat="1" ht="13.8">
      <c r="A342" s="286"/>
      <c r="B342" s="274"/>
      <c r="C342" s="112" t="s">
        <v>8</v>
      </c>
      <c r="D342" s="95">
        <v>20627.2</v>
      </c>
      <c r="E342" s="95">
        <v>25969.9</v>
      </c>
      <c r="F342" s="95">
        <v>22558.5</v>
      </c>
      <c r="G342" s="95">
        <v>22764.1</v>
      </c>
      <c r="H342" s="95">
        <v>17426.04</v>
      </c>
      <c r="I342" s="95">
        <v>17426.04</v>
      </c>
      <c r="J342" s="95">
        <v>17426.04</v>
      </c>
      <c r="K342" s="95">
        <v>17426.04</v>
      </c>
    </row>
    <row r="343" spans="1:11" s="2" customFormat="1" ht="13.8">
      <c r="A343" s="286"/>
      <c r="B343" s="274"/>
      <c r="C343" s="110" t="s">
        <v>364</v>
      </c>
      <c r="D343" s="95"/>
      <c r="E343" s="95"/>
      <c r="F343" s="95"/>
      <c r="G343" s="95"/>
      <c r="H343" s="95"/>
      <c r="I343" s="95"/>
      <c r="J343" s="95"/>
      <c r="K343" s="95"/>
    </row>
    <row r="344" spans="1:11" s="2" customFormat="1" ht="13.8">
      <c r="A344" s="286"/>
      <c r="B344" s="274"/>
      <c r="C344" s="112" t="s">
        <v>9</v>
      </c>
      <c r="D344" s="95"/>
      <c r="E344" s="95"/>
      <c r="F344" s="95"/>
      <c r="G344" s="95"/>
      <c r="H344" s="95"/>
      <c r="I344" s="95"/>
      <c r="J344" s="95"/>
      <c r="K344" s="95"/>
    </row>
    <row r="345" spans="1:11" s="2" customFormat="1" ht="13.8">
      <c r="A345" s="286"/>
      <c r="B345" s="274"/>
      <c r="C345" s="112" t="s">
        <v>13</v>
      </c>
      <c r="D345" s="95"/>
      <c r="E345" s="95"/>
      <c r="F345" s="95"/>
      <c r="G345" s="95"/>
      <c r="H345" s="95"/>
      <c r="I345" s="95"/>
      <c r="J345" s="95"/>
      <c r="K345" s="95"/>
    </row>
    <row r="346" spans="1:11" s="2" customFormat="1" ht="13.8">
      <c r="A346" s="286" t="s">
        <v>165</v>
      </c>
      <c r="B346" s="274" t="s">
        <v>166</v>
      </c>
      <c r="C346" s="110" t="s">
        <v>10</v>
      </c>
      <c r="D346" s="95"/>
      <c r="E346" s="95"/>
      <c r="F346" s="95"/>
      <c r="G346" s="95"/>
      <c r="H346" s="95"/>
      <c r="I346" s="95"/>
      <c r="J346" s="95"/>
      <c r="K346" s="95"/>
    </row>
    <row r="347" spans="1:11" s="2" customFormat="1" ht="13.8">
      <c r="A347" s="286"/>
      <c r="B347" s="274"/>
      <c r="C347" s="111" t="s">
        <v>12</v>
      </c>
      <c r="D347" s="95"/>
      <c r="E347" s="95"/>
      <c r="F347" s="95"/>
      <c r="G347" s="95"/>
      <c r="H347" s="95"/>
      <c r="I347" s="95"/>
      <c r="J347" s="95"/>
      <c r="K347" s="95"/>
    </row>
    <row r="348" spans="1:11" s="2" customFormat="1" ht="13.8">
      <c r="A348" s="286"/>
      <c r="B348" s="274"/>
      <c r="C348" s="112" t="s">
        <v>7</v>
      </c>
      <c r="D348" s="95"/>
      <c r="E348" s="95"/>
      <c r="F348" s="95"/>
      <c r="G348" s="95"/>
      <c r="H348" s="95"/>
      <c r="I348" s="95"/>
      <c r="J348" s="95"/>
      <c r="K348" s="95"/>
    </row>
    <row r="349" spans="1:11" s="2" customFormat="1" ht="13.8">
      <c r="A349" s="286"/>
      <c r="B349" s="274"/>
      <c r="C349" s="112" t="s">
        <v>8</v>
      </c>
      <c r="D349" s="95"/>
      <c r="E349" s="95"/>
      <c r="F349" s="95"/>
      <c r="G349" s="95"/>
      <c r="H349" s="95"/>
      <c r="I349" s="95"/>
      <c r="J349" s="95"/>
      <c r="K349" s="95"/>
    </row>
    <row r="350" spans="1:11" s="2" customFormat="1" ht="13.8">
      <c r="A350" s="286"/>
      <c r="B350" s="274"/>
      <c r="C350" s="110" t="s">
        <v>364</v>
      </c>
      <c r="D350" s="95"/>
      <c r="E350" s="95"/>
      <c r="F350" s="95"/>
      <c r="G350" s="95"/>
      <c r="H350" s="95"/>
      <c r="I350" s="95"/>
      <c r="J350" s="95"/>
      <c r="K350" s="95"/>
    </row>
    <row r="351" spans="1:11" s="2" customFormat="1" ht="13.8">
      <c r="A351" s="286"/>
      <c r="B351" s="274"/>
      <c r="C351" s="112" t="s">
        <v>9</v>
      </c>
      <c r="D351" s="95"/>
      <c r="E351" s="95"/>
      <c r="F351" s="95"/>
      <c r="G351" s="95"/>
      <c r="H351" s="95"/>
      <c r="I351" s="95"/>
      <c r="J351" s="95"/>
      <c r="K351" s="95"/>
    </row>
    <row r="352" spans="1:11" s="2" customFormat="1" ht="13.8">
      <c r="A352" s="286"/>
      <c r="B352" s="274"/>
      <c r="C352" s="112" t="s">
        <v>13</v>
      </c>
      <c r="D352" s="95"/>
      <c r="E352" s="95"/>
      <c r="F352" s="95"/>
      <c r="G352" s="95"/>
      <c r="H352" s="95"/>
      <c r="I352" s="95"/>
      <c r="J352" s="95"/>
      <c r="K352" s="95"/>
    </row>
    <row r="353" spans="1:11" s="115" customFormat="1" ht="14.4">
      <c r="A353" s="285" t="s">
        <v>167</v>
      </c>
      <c r="B353" s="282" t="s">
        <v>168</v>
      </c>
      <c r="C353" s="93" t="s">
        <v>10</v>
      </c>
      <c r="D353" s="106">
        <f t="shared" ref="D353:K359" si="85">D360+D367+D374</f>
        <v>72928</v>
      </c>
      <c r="E353" s="106">
        <f t="shared" si="85"/>
        <v>100052.1</v>
      </c>
      <c r="F353" s="106">
        <f t="shared" si="85"/>
        <v>57242.3</v>
      </c>
      <c r="G353" s="106">
        <f t="shared" si="85"/>
        <v>88128.5</v>
      </c>
      <c r="H353" s="106">
        <f t="shared" si="85"/>
        <v>64873.130000000005</v>
      </c>
      <c r="I353" s="106">
        <f t="shared" si="85"/>
        <v>64873.130000000005</v>
      </c>
      <c r="J353" s="106">
        <f t="shared" si="85"/>
        <v>64873.130000000005</v>
      </c>
      <c r="K353" s="106">
        <f t="shared" si="85"/>
        <v>64873.130000000005</v>
      </c>
    </row>
    <row r="354" spans="1:11" s="2" customFormat="1" ht="13.8">
      <c r="A354" s="285"/>
      <c r="B354" s="282"/>
      <c r="C354" s="111" t="s">
        <v>12</v>
      </c>
      <c r="D354" s="114">
        <f t="shared" si="85"/>
        <v>0</v>
      </c>
      <c r="E354" s="114">
        <f t="shared" si="85"/>
        <v>0</v>
      </c>
      <c r="F354" s="114">
        <f t="shared" si="85"/>
        <v>0</v>
      </c>
      <c r="G354" s="114">
        <f t="shared" si="85"/>
        <v>0</v>
      </c>
      <c r="H354" s="114">
        <f t="shared" si="85"/>
        <v>0</v>
      </c>
      <c r="I354" s="114">
        <f t="shared" si="85"/>
        <v>0</v>
      </c>
      <c r="J354" s="114">
        <f t="shared" si="85"/>
        <v>0</v>
      </c>
      <c r="K354" s="114">
        <f t="shared" si="85"/>
        <v>0</v>
      </c>
    </row>
    <row r="355" spans="1:11" s="2" customFormat="1" ht="13.8">
      <c r="A355" s="285"/>
      <c r="B355" s="282"/>
      <c r="C355" s="112" t="s">
        <v>7</v>
      </c>
      <c r="D355" s="114">
        <f t="shared" si="85"/>
        <v>51332.2</v>
      </c>
      <c r="E355" s="114">
        <f t="shared" si="85"/>
        <v>78328.100000000006</v>
      </c>
      <c r="F355" s="114">
        <f t="shared" si="85"/>
        <v>33561.300000000003</v>
      </c>
      <c r="G355" s="114">
        <f t="shared" si="85"/>
        <v>63961.5</v>
      </c>
      <c r="H355" s="114">
        <f t="shared" si="85"/>
        <v>45084.9</v>
      </c>
      <c r="I355" s="114">
        <f t="shared" si="85"/>
        <v>45084.9</v>
      </c>
      <c r="J355" s="114">
        <f t="shared" si="85"/>
        <v>45084.9</v>
      </c>
      <c r="K355" s="114">
        <f t="shared" si="85"/>
        <v>45084.9</v>
      </c>
    </row>
    <row r="356" spans="1:11" s="2" customFormat="1" ht="13.8">
      <c r="A356" s="285"/>
      <c r="B356" s="282"/>
      <c r="C356" s="112" t="s">
        <v>8</v>
      </c>
      <c r="D356" s="114">
        <f t="shared" si="85"/>
        <v>21595.8</v>
      </c>
      <c r="E356" s="114">
        <f t="shared" si="85"/>
        <v>21724</v>
      </c>
      <c r="F356" s="114">
        <f t="shared" si="85"/>
        <v>23681</v>
      </c>
      <c r="G356" s="114">
        <f t="shared" si="85"/>
        <v>24167</v>
      </c>
      <c r="H356" s="114">
        <f t="shared" si="85"/>
        <v>19788.23</v>
      </c>
      <c r="I356" s="114">
        <f t="shared" si="85"/>
        <v>19788.23</v>
      </c>
      <c r="J356" s="114">
        <f t="shared" si="85"/>
        <v>19788.23</v>
      </c>
      <c r="K356" s="114">
        <f t="shared" si="85"/>
        <v>19788.23</v>
      </c>
    </row>
    <row r="357" spans="1:11" s="2" customFormat="1" ht="13.8">
      <c r="A357" s="285"/>
      <c r="B357" s="282"/>
      <c r="C357" s="110" t="s">
        <v>364</v>
      </c>
      <c r="D357" s="114">
        <f t="shared" si="85"/>
        <v>0</v>
      </c>
      <c r="E357" s="114">
        <f t="shared" si="85"/>
        <v>0</v>
      </c>
      <c r="F357" s="114">
        <f t="shared" si="85"/>
        <v>0</v>
      </c>
      <c r="G357" s="114">
        <f t="shared" si="85"/>
        <v>0</v>
      </c>
      <c r="H357" s="114">
        <f t="shared" si="85"/>
        <v>0</v>
      </c>
      <c r="I357" s="114">
        <f t="shared" si="85"/>
        <v>0</v>
      </c>
      <c r="J357" s="114">
        <f t="shared" si="85"/>
        <v>0</v>
      </c>
      <c r="K357" s="114">
        <f t="shared" si="85"/>
        <v>0</v>
      </c>
    </row>
    <row r="358" spans="1:11" s="2" customFormat="1" ht="13.8">
      <c r="A358" s="285"/>
      <c r="B358" s="282"/>
      <c r="C358" s="112" t="s">
        <v>9</v>
      </c>
      <c r="D358" s="114">
        <f t="shared" si="85"/>
        <v>0</v>
      </c>
      <c r="E358" s="114">
        <f t="shared" si="85"/>
        <v>0</v>
      </c>
      <c r="F358" s="114">
        <f t="shared" si="85"/>
        <v>0</v>
      </c>
      <c r="G358" s="114">
        <f t="shared" si="85"/>
        <v>0</v>
      </c>
      <c r="H358" s="114">
        <f t="shared" si="85"/>
        <v>0</v>
      </c>
      <c r="I358" s="114">
        <f t="shared" si="85"/>
        <v>0</v>
      </c>
      <c r="J358" s="114">
        <f t="shared" si="85"/>
        <v>0</v>
      </c>
      <c r="K358" s="114">
        <f t="shared" si="85"/>
        <v>0</v>
      </c>
    </row>
    <row r="359" spans="1:11" s="2" customFormat="1" ht="13.8">
      <c r="A359" s="285"/>
      <c r="B359" s="282"/>
      <c r="C359" s="112" t="s">
        <v>13</v>
      </c>
      <c r="D359" s="114">
        <f t="shared" si="85"/>
        <v>0</v>
      </c>
      <c r="E359" s="114">
        <f t="shared" si="85"/>
        <v>0</v>
      </c>
      <c r="F359" s="114">
        <f t="shared" si="85"/>
        <v>0</v>
      </c>
      <c r="G359" s="114">
        <f t="shared" si="85"/>
        <v>0</v>
      </c>
      <c r="H359" s="114">
        <f t="shared" si="85"/>
        <v>0</v>
      </c>
      <c r="I359" s="114">
        <f t="shared" si="85"/>
        <v>0</v>
      </c>
      <c r="J359" s="114">
        <f t="shared" si="85"/>
        <v>0</v>
      </c>
      <c r="K359" s="114">
        <f t="shared" si="85"/>
        <v>0</v>
      </c>
    </row>
    <row r="360" spans="1:11" s="115" customFormat="1" ht="13.8">
      <c r="A360" s="286" t="s">
        <v>169</v>
      </c>
      <c r="B360" s="274" t="s">
        <v>170</v>
      </c>
      <c r="C360" s="93" t="s">
        <v>10</v>
      </c>
      <c r="D360" s="97">
        <f t="shared" ref="D360:E360" si="86">D363+D362</f>
        <v>51332.2</v>
      </c>
      <c r="E360" s="97">
        <f t="shared" si="86"/>
        <v>78328.100000000006</v>
      </c>
      <c r="F360" s="97">
        <f t="shared" ref="F360:K360" si="87">F363+F362</f>
        <v>33561.300000000003</v>
      </c>
      <c r="G360" s="97">
        <f t="shared" si="87"/>
        <v>63961.5</v>
      </c>
      <c r="H360" s="97">
        <f t="shared" si="87"/>
        <v>45084.9</v>
      </c>
      <c r="I360" s="97">
        <f t="shared" si="87"/>
        <v>45084.9</v>
      </c>
      <c r="J360" s="97">
        <f t="shared" si="87"/>
        <v>45084.9</v>
      </c>
      <c r="K360" s="97">
        <f t="shared" si="87"/>
        <v>45084.9</v>
      </c>
    </row>
    <row r="361" spans="1:11" s="2" customFormat="1" ht="13.8">
      <c r="A361" s="286"/>
      <c r="B361" s="274"/>
      <c r="C361" s="111" t="s">
        <v>12</v>
      </c>
      <c r="D361" s="98"/>
      <c r="E361" s="98"/>
      <c r="F361" s="98"/>
      <c r="G361" s="98"/>
      <c r="H361" s="98"/>
      <c r="I361" s="98"/>
      <c r="J361" s="98"/>
      <c r="K361" s="98"/>
    </row>
    <row r="362" spans="1:11" s="2" customFormat="1" ht="13.8">
      <c r="A362" s="286"/>
      <c r="B362" s="274"/>
      <c r="C362" s="112" t="s">
        <v>7</v>
      </c>
      <c r="D362" s="98">
        <v>51332.2</v>
      </c>
      <c r="E362" s="98">
        <v>78328.100000000006</v>
      </c>
      <c r="F362" s="98">
        <v>33561.300000000003</v>
      </c>
      <c r="G362" s="98">
        <v>63961.5</v>
      </c>
      <c r="H362" s="98">
        <v>45084.9</v>
      </c>
      <c r="I362" s="98">
        <v>45084.9</v>
      </c>
      <c r="J362" s="98">
        <v>45084.9</v>
      </c>
      <c r="K362" s="98">
        <v>45084.9</v>
      </c>
    </row>
    <row r="363" spans="1:11" s="2" customFormat="1" ht="13.8">
      <c r="A363" s="286"/>
      <c r="B363" s="274"/>
      <c r="C363" s="112" t="s">
        <v>8</v>
      </c>
      <c r="D363" s="113"/>
      <c r="E363" s="113"/>
      <c r="F363" s="113"/>
      <c r="G363" s="113"/>
      <c r="H363" s="113"/>
      <c r="I363" s="113"/>
      <c r="J363" s="113"/>
      <c r="K363" s="113"/>
    </row>
    <row r="364" spans="1:11" s="2" customFormat="1" ht="13.8">
      <c r="A364" s="286"/>
      <c r="B364" s="274"/>
      <c r="C364" s="110" t="s">
        <v>364</v>
      </c>
      <c r="D364" s="98"/>
      <c r="E364" s="98"/>
      <c r="F364" s="98"/>
      <c r="G364" s="98"/>
      <c r="H364" s="98"/>
      <c r="I364" s="98"/>
      <c r="J364" s="98"/>
      <c r="K364" s="98"/>
    </row>
    <row r="365" spans="1:11" s="2" customFormat="1" ht="13.8">
      <c r="A365" s="286"/>
      <c r="B365" s="274"/>
      <c r="C365" s="112" t="s">
        <v>9</v>
      </c>
      <c r="D365" s="98"/>
      <c r="E365" s="98"/>
      <c r="F365" s="98"/>
      <c r="G365" s="98"/>
      <c r="H365" s="98"/>
      <c r="I365" s="98"/>
      <c r="J365" s="98"/>
      <c r="K365" s="98"/>
    </row>
    <row r="366" spans="1:11" s="2" customFormat="1" ht="13.8">
      <c r="A366" s="286"/>
      <c r="B366" s="274"/>
      <c r="C366" s="112" t="s">
        <v>13</v>
      </c>
      <c r="D366" s="98"/>
      <c r="E366" s="98"/>
      <c r="F366" s="98"/>
      <c r="G366" s="98"/>
      <c r="H366" s="98"/>
      <c r="I366" s="98"/>
      <c r="J366" s="98"/>
      <c r="K366" s="98"/>
    </row>
    <row r="367" spans="1:11" s="115" customFormat="1" ht="13.8">
      <c r="A367" s="286" t="s">
        <v>171</v>
      </c>
      <c r="B367" s="274" t="s">
        <v>172</v>
      </c>
      <c r="C367" s="93" t="s">
        <v>10</v>
      </c>
      <c r="D367" s="87">
        <f t="shared" ref="D367:E367" si="88">D370</f>
        <v>0</v>
      </c>
      <c r="E367" s="87">
        <f t="shared" si="88"/>
        <v>0</v>
      </c>
      <c r="F367" s="87">
        <f t="shared" ref="F367:K367" si="89">F370</f>
        <v>0</v>
      </c>
      <c r="G367" s="87">
        <f t="shared" si="89"/>
        <v>0</v>
      </c>
      <c r="H367" s="87">
        <f t="shared" si="89"/>
        <v>5936.47</v>
      </c>
      <c r="I367" s="87">
        <f t="shared" si="89"/>
        <v>5936.47</v>
      </c>
      <c r="J367" s="87">
        <f t="shared" si="89"/>
        <v>5936.47</v>
      </c>
      <c r="K367" s="87">
        <f t="shared" si="89"/>
        <v>5936.47</v>
      </c>
    </row>
    <row r="368" spans="1:11" s="2" customFormat="1" ht="13.8">
      <c r="A368" s="286"/>
      <c r="B368" s="274"/>
      <c r="C368" s="111" t="s">
        <v>12</v>
      </c>
      <c r="D368" s="95">
        <v>0</v>
      </c>
      <c r="E368" s="95">
        <v>0</v>
      </c>
      <c r="F368" s="95">
        <v>0</v>
      </c>
      <c r="G368" s="95">
        <v>0</v>
      </c>
      <c r="H368" s="95">
        <v>0</v>
      </c>
      <c r="I368" s="95">
        <v>0</v>
      </c>
      <c r="J368" s="95">
        <v>0</v>
      </c>
      <c r="K368" s="95">
        <v>0</v>
      </c>
    </row>
    <row r="369" spans="1:11" s="2" customFormat="1" ht="13.8">
      <c r="A369" s="286"/>
      <c r="B369" s="274"/>
      <c r="C369" s="112" t="s">
        <v>7</v>
      </c>
      <c r="D369" s="95">
        <v>0</v>
      </c>
      <c r="E369" s="95">
        <v>0</v>
      </c>
      <c r="F369" s="95">
        <v>0</v>
      </c>
      <c r="G369" s="95">
        <v>0</v>
      </c>
      <c r="H369" s="95">
        <v>0</v>
      </c>
      <c r="I369" s="95">
        <v>0</v>
      </c>
      <c r="J369" s="95">
        <v>0</v>
      </c>
      <c r="K369" s="95">
        <v>0</v>
      </c>
    </row>
    <row r="370" spans="1:11" s="2" customFormat="1" ht="13.8">
      <c r="A370" s="286"/>
      <c r="B370" s="274"/>
      <c r="C370" s="112" t="s">
        <v>8</v>
      </c>
      <c r="D370" s="95">
        <v>0</v>
      </c>
      <c r="E370" s="95">
        <v>0</v>
      </c>
      <c r="F370" s="95">
        <v>0</v>
      </c>
      <c r="G370" s="95">
        <v>0</v>
      </c>
      <c r="H370" s="95">
        <v>5936.47</v>
      </c>
      <c r="I370" s="95">
        <v>5936.47</v>
      </c>
      <c r="J370" s="95">
        <v>5936.47</v>
      </c>
      <c r="K370" s="95">
        <v>5936.47</v>
      </c>
    </row>
    <row r="371" spans="1:11" s="2" customFormat="1" ht="13.8">
      <c r="A371" s="286"/>
      <c r="B371" s="274"/>
      <c r="C371" s="110" t="s">
        <v>364</v>
      </c>
      <c r="D371" s="95">
        <v>0</v>
      </c>
      <c r="E371" s="95">
        <v>0</v>
      </c>
      <c r="F371" s="95">
        <v>0</v>
      </c>
      <c r="G371" s="95">
        <v>0</v>
      </c>
      <c r="H371" s="95">
        <v>0</v>
      </c>
      <c r="I371" s="95">
        <v>0</v>
      </c>
      <c r="J371" s="95">
        <v>0</v>
      </c>
      <c r="K371" s="95">
        <v>0</v>
      </c>
    </row>
    <row r="372" spans="1:11" s="2" customFormat="1" ht="13.8">
      <c r="A372" s="286"/>
      <c r="B372" s="274"/>
      <c r="C372" s="112" t="s">
        <v>9</v>
      </c>
      <c r="D372" s="95">
        <v>0</v>
      </c>
      <c r="E372" s="95">
        <v>0</v>
      </c>
      <c r="F372" s="95">
        <v>0</v>
      </c>
      <c r="G372" s="95">
        <v>0</v>
      </c>
      <c r="H372" s="95">
        <v>0</v>
      </c>
      <c r="I372" s="95">
        <v>0</v>
      </c>
      <c r="J372" s="95">
        <v>0</v>
      </c>
      <c r="K372" s="95">
        <v>0</v>
      </c>
    </row>
    <row r="373" spans="1:11" s="2" customFormat="1" ht="13.8">
      <c r="A373" s="286"/>
      <c r="B373" s="274"/>
      <c r="C373" s="112" t="s">
        <v>13</v>
      </c>
      <c r="D373" s="95">
        <v>0</v>
      </c>
      <c r="E373" s="95">
        <v>0</v>
      </c>
      <c r="F373" s="95">
        <v>0</v>
      </c>
      <c r="G373" s="95">
        <v>0</v>
      </c>
      <c r="H373" s="95">
        <v>0</v>
      </c>
      <c r="I373" s="95">
        <v>0</v>
      </c>
      <c r="J373" s="95">
        <v>0</v>
      </c>
      <c r="K373" s="95">
        <v>0</v>
      </c>
    </row>
    <row r="374" spans="1:11" s="115" customFormat="1" ht="13.8">
      <c r="A374" s="286" t="s">
        <v>173</v>
      </c>
      <c r="B374" s="274" t="s">
        <v>174</v>
      </c>
      <c r="C374" s="93" t="s">
        <v>10</v>
      </c>
      <c r="D374" s="87">
        <f t="shared" ref="D374:E374" si="90">D377</f>
        <v>21595.8</v>
      </c>
      <c r="E374" s="87">
        <f t="shared" si="90"/>
        <v>21724</v>
      </c>
      <c r="F374" s="87">
        <f t="shared" ref="F374:K374" si="91">F377</f>
        <v>23681</v>
      </c>
      <c r="G374" s="87">
        <f t="shared" si="91"/>
        <v>24167</v>
      </c>
      <c r="H374" s="87">
        <f t="shared" si="91"/>
        <v>13851.76</v>
      </c>
      <c r="I374" s="87">
        <f t="shared" si="91"/>
        <v>13851.76</v>
      </c>
      <c r="J374" s="87">
        <f t="shared" si="91"/>
        <v>13851.76</v>
      </c>
      <c r="K374" s="87">
        <f t="shared" si="91"/>
        <v>13851.76</v>
      </c>
    </row>
    <row r="375" spans="1:11" s="2" customFormat="1" ht="13.8">
      <c r="A375" s="286"/>
      <c r="B375" s="274"/>
      <c r="C375" s="111" t="s">
        <v>12</v>
      </c>
      <c r="D375" s="95"/>
      <c r="E375" s="95"/>
      <c r="F375" s="95"/>
      <c r="G375" s="95"/>
      <c r="H375" s="95"/>
      <c r="I375" s="95"/>
      <c r="J375" s="95"/>
      <c r="K375" s="95"/>
    </row>
    <row r="376" spans="1:11" s="2" customFormat="1" ht="13.8">
      <c r="A376" s="286"/>
      <c r="B376" s="274"/>
      <c r="C376" s="112" t="s">
        <v>7</v>
      </c>
      <c r="D376" s="95"/>
      <c r="E376" s="95"/>
      <c r="F376" s="95"/>
      <c r="G376" s="95"/>
      <c r="H376" s="95"/>
      <c r="I376" s="95"/>
      <c r="J376" s="95"/>
      <c r="K376" s="95"/>
    </row>
    <row r="377" spans="1:11" s="2" customFormat="1" ht="13.8">
      <c r="A377" s="286"/>
      <c r="B377" s="274"/>
      <c r="C377" s="112" t="s">
        <v>8</v>
      </c>
      <c r="D377" s="95">
        <v>21595.8</v>
      </c>
      <c r="E377" s="95">
        <v>21724</v>
      </c>
      <c r="F377" s="95">
        <v>23681</v>
      </c>
      <c r="G377" s="95">
        <v>24167</v>
      </c>
      <c r="H377" s="95">
        <v>13851.76</v>
      </c>
      <c r="I377" s="95">
        <v>13851.76</v>
      </c>
      <c r="J377" s="95">
        <v>13851.76</v>
      </c>
      <c r="K377" s="95">
        <v>13851.76</v>
      </c>
    </row>
    <row r="378" spans="1:11" s="2" customFormat="1" ht="13.8">
      <c r="A378" s="286"/>
      <c r="B378" s="274"/>
      <c r="C378" s="110" t="s">
        <v>364</v>
      </c>
      <c r="D378" s="95"/>
      <c r="E378" s="95"/>
      <c r="F378" s="95"/>
      <c r="G378" s="95"/>
      <c r="H378" s="95"/>
      <c r="I378" s="95"/>
      <c r="J378" s="95"/>
      <c r="K378" s="95"/>
    </row>
    <row r="379" spans="1:11" s="2" customFormat="1" ht="13.8">
      <c r="A379" s="286"/>
      <c r="B379" s="274"/>
      <c r="C379" s="112" t="s">
        <v>9</v>
      </c>
      <c r="D379" s="95"/>
      <c r="E379" s="95"/>
      <c r="F379" s="95"/>
      <c r="G379" s="95"/>
      <c r="H379" s="95"/>
      <c r="I379" s="95"/>
      <c r="J379" s="95"/>
      <c r="K379" s="95"/>
    </row>
    <row r="380" spans="1:11" s="2" customFormat="1" ht="13.8">
      <c r="A380" s="286"/>
      <c r="B380" s="274"/>
      <c r="C380" s="112" t="s">
        <v>13</v>
      </c>
      <c r="D380" s="95"/>
      <c r="E380" s="95"/>
      <c r="F380" s="95"/>
      <c r="G380" s="95"/>
      <c r="H380" s="95"/>
      <c r="I380" s="95"/>
      <c r="J380" s="95"/>
      <c r="K380" s="95"/>
    </row>
    <row r="381" spans="1:11" s="115" customFormat="1" ht="13.8">
      <c r="A381" s="285" t="s">
        <v>175</v>
      </c>
      <c r="B381" s="282" t="s">
        <v>176</v>
      </c>
      <c r="C381" s="93" t="s">
        <v>10</v>
      </c>
      <c r="D381" s="87">
        <f>D384+D383</f>
        <v>1748.4</v>
      </c>
      <c r="E381" s="87">
        <f t="shared" ref="E381:K381" si="92">E384</f>
        <v>1800</v>
      </c>
      <c r="F381" s="87">
        <f t="shared" si="92"/>
        <v>1500</v>
      </c>
      <c r="G381" s="87">
        <f t="shared" si="92"/>
        <v>1500</v>
      </c>
      <c r="H381" s="87">
        <f t="shared" si="92"/>
        <v>1500</v>
      </c>
      <c r="I381" s="87">
        <f t="shared" si="92"/>
        <v>1500</v>
      </c>
      <c r="J381" s="87">
        <f t="shared" si="92"/>
        <v>1500</v>
      </c>
      <c r="K381" s="87">
        <f t="shared" si="92"/>
        <v>1500</v>
      </c>
    </row>
    <row r="382" spans="1:11" s="2" customFormat="1" ht="13.8">
      <c r="A382" s="285"/>
      <c r="B382" s="282"/>
      <c r="C382" s="111" t="s">
        <v>12</v>
      </c>
      <c r="D382" s="107"/>
      <c r="E382" s="107"/>
      <c r="F382" s="107"/>
      <c r="G382" s="107"/>
      <c r="H382" s="107"/>
      <c r="I382" s="107"/>
      <c r="J382" s="107"/>
      <c r="K382" s="107"/>
    </row>
    <row r="383" spans="1:11" s="2" customFormat="1" ht="13.8">
      <c r="A383" s="285"/>
      <c r="B383" s="282"/>
      <c r="C383" s="112" t="s">
        <v>7</v>
      </c>
      <c r="D383" s="95">
        <f t="shared" ref="D383:K384" si="93">D866</f>
        <v>145.69999999999999</v>
      </c>
      <c r="E383" s="107"/>
      <c r="F383" s="107"/>
      <c r="G383" s="107"/>
      <c r="H383" s="107"/>
      <c r="I383" s="107"/>
      <c r="J383" s="107"/>
      <c r="K383" s="107"/>
    </row>
    <row r="384" spans="1:11" s="2" customFormat="1" ht="13.8">
      <c r="A384" s="285"/>
      <c r="B384" s="282"/>
      <c r="C384" s="112" t="s">
        <v>8</v>
      </c>
      <c r="D384" s="95">
        <f t="shared" si="93"/>
        <v>1602.7</v>
      </c>
      <c r="E384" s="95">
        <f t="shared" si="93"/>
        <v>1800</v>
      </c>
      <c r="F384" s="95">
        <f t="shared" si="93"/>
        <v>1500</v>
      </c>
      <c r="G384" s="95">
        <f t="shared" si="93"/>
        <v>1500</v>
      </c>
      <c r="H384" s="95">
        <f t="shared" si="93"/>
        <v>1500</v>
      </c>
      <c r="I384" s="95">
        <f t="shared" si="93"/>
        <v>1500</v>
      </c>
      <c r="J384" s="95">
        <f t="shared" si="93"/>
        <v>1500</v>
      </c>
      <c r="K384" s="95">
        <f t="shared" si="93"/>
        <v>1500</v>
      </c>
    </row>
    <row r="385" spans="1:11" s="2" customFormat="1" ht="13.8">
      <c r="A385" s="285"/>
      <c r="B385" s="282"/>
      <c r="C385" s="110" t="s">
        <v>364</v>
      </c>
      <c r="D385" s="107"/>
      <c r="E385" s="95"/>
      <c r="F385" s="95"/>
      <c r="G385" s="95"/>
      <c r="H385" s="95"/>
      <c r="I385" s="95"/>
      <c r="J385" s="95"/>
      <c r="K385" s="95"/>
    </row>
    <row r="386" spans="1:11" s="2" customFormat="1" ht="13.8">
      <c r="A386" s="285"/>
      <c r="B386" s="282"/>
      <c r="C386" s="112" t="s">
        <v>9</v>
      </c>
      <c r="D386" s="107"/>
      <c r="E386" s="95"/>
      <c r="F386" s="95"/>
      <c r="G386" s="95"/>
      <c r="H386" s="95"/>
      <c r="I386" s="95"/>
      <c r="J386" s="95"/>
      <c r="K386" s="95"/>
    </row>
    <row r="387" spans="1:11" s="2" customFormat="1" ht="13.8">
      <c r="A387" s="285"/>
      <c r="B387" s="282"/>
      <c r="C387" s="112" t="s">
        <v>13</v>
      </c>
      <c r="D387" s="107"/>
      <c r="E387" s="95"/>
      <c r="F387" s="95"/>
      <c r="G387" s="95"/>
      <c r="H387" s="95"/>
      <c r="I387" s="95"/>
      <c r="J387" s="95"/>
      <c r="K387" s="95"/>
    </row>
    <row r="388" spans="1:11" s="115" customFormat="1" ht="13.8">
      <c r="A388" s="286" t="s">
        <v>177</v>
      </c>
      <c r="B388" s="288" t="s">
        <v>178</v>
      </c>
      <c r="C388" s="93" t="s">
        <v>10</v>
      </c>
      <c r="D388" s="116"/>
      <c r="E388" s="87"/>
      <c r="F388" s="87"/>
      <c r="G388" s="87"/>
      <c r="H388" s="87"/>
      <c r="I388" s="87"/>
      <c r="J388" s="87"/>
      <c r="K388" s="87"/>
    </row>
    <row r="389" spans="1:11" s="2" customFormat="1" ht="13.8">
      <c r="A389" s="286"/>
      <c r="B389" s="288"/>
      <c r="C389" s="111" t="s">
        <v>12</v>
      </c>
      <c r="D389" s="107"/>
      <c r="E389" s="95"/>
      <c r="F389" s="95"/>
      <c r="G389" s="95"/>
      <c r="H389" s="95"/>
      <c r="I389" s="95"/>
      <c r="J389" s="95"/>
      <c r="K389" s="95"/>
    </row>
    <row r="390" spans="1:11" s="2" customFormat="1" ht="13.8">
      <c r="A390" s="286"/>
      <c r="B390" s="288"/>
      <c r="C390" s="112" t="s">
        <v>7</v>
      </c>
      <c r="D390" s="107"/>
      <c r="E390" s="95"/>
      <c r="F390" s="95"/>
      <c r="G390" s="95"/>
      <c r="H390" s="95"/>
      <c r="I390" s="95"/>
      <c r="J390" s="95"/>
      <c r="K390" s="95"/>
    </row>
    <row r="391" spans="1:11" s="2" customFormat="1" ht="13.8">
      <c r="A391" s="286"/>
      <c r="B391" s="288"/>
      <c r="C391" s="112" t="s">
        <v>8</v>
      </c>
      <c r="D391" s="107"/>
      <c r="E391" s="95"/>
      <c r="F391" s="95"/>
      <c r="G391" s="95"/>
      <c r="H391" s="95"/>
      <c r="I391" s="95"/>
      <c r="J391" s="95"/>
      <c r="K391" s="95"/>
    </row>
    <row r="392" spans="1:11" s="2" customFormat="1" ht="13.8">
      <c r="A392" s="286"/>
      <c r="B392" s="288"/>
      <c r="C392" s="110" t="s">
        <v>364</v>
      </c>
      <c r="D392" s="107"/>
      <c r="E392" s="95"/>
      <c r="F392" s="95"/>
      <c r="G392" s="95"/>
      <c r="H392" s="95"/>
      <c r="I392" s="95"/>
      <c r="J392" s="95"/>
      <c r="K392" s="95"/>
    </row>
    <row r="393" spans="1:11" s="2" customFormat="1" ht="13.8">
      <c r="A393" s="286"/>
      <c r="B393" s="288"/>
      <c r="C393" s="112" t="s">
        <v>9</v>
      </c>
      <c r="D393" s="107"/>
      <c r="E393" s="95"/>
      <c r="F393" s="95"/>
      <c r="G393" s="95"/>
      <c r="H393" s="95"/>
      <c r="I393" s="95"/>
      <c r="J393" s="95"/>
      <c r="K393" s="95"/>
    </row>
    <row r="394" spans="1:11" s="2" customFormat="1" ht="13.8">
      <c r="A394" s="286"/>
      <c r="B394" s="288"/>
      <c r="C394" s="112" t="s">
        <v>13</v>
      </c>
      <c r="D394" s="107"/>
      <c r="E394" s="95"/>
      <c r="F394" s="95"/>
      <c r="G394" s="95"/>
      <c r="H394" s="95"/>
      <c r="I394" s="95"/>
      <c r="J394" s="95"/>
      <c r="K394" s="95"/>
    </row>
    <row r="395" spans="1:11" s="115" customFormat="1" ht="13.8">
      <c r="A395" s="286" t="s">
        <v>179</v>
      </c>
      <c r="B395" s="274" t="s">
        <v>180</v>
      </c>
      <c r="C395" s="93" t="s">
        <v>10</v>
      </c>
      <c r="D395" s="116"/>
      <c r="E395" s="87"/>
      <c r="F395" s="87"/>
      <c r="G395" s="87"/>
      <c r="H395" s="87"/>
      <c r="I395" s="87"/>
      <c r="J395" s="87"/>
      <c r="K395" s="87"/>
    </row>
    <row r="396" spans="1:11" s="2" customFormat="1" ht="13.8">
      <c r="A396" s="286"/>
      <c r="B396" s="274"/>
      <c r="C396" s="111" t="s">
        <v>12</v>
      </c>
      <c r="D396" s="107"/>
      <c r="E396" s="95"/>
      <c r="F396" s="95"/>
      <c r="G396" s="95"/>
      <c r="H396" s="95"/>
      <c r="I396" s="95"/>
      <c r="J396" s="95"/>
      <c r="K396" s="95"/>
    </row>
    <row r="397" spans="1:11" s="2" customFormat="1" ht="13.8">
      <c r="A397" s="286"/>
      <c r="B397" s="274"/>
      <c r="C397" s="112" t="s">
        <v>7</v>
      </c>
      <c r="D397" s="107"/>
      <c r="E397" s="95"/>
      <c r="F397" s="95"/>
      <c r="G397" s="95"/>
      <c r="H397" s="95"/>
      <c r="I397" s="95"/>
      <c r="J397" s="95"/>
      <c r="K397" s="95"/>
    </row>
    <row r="398" spans="1:11" s="2" customFormat="1" ht="13.8">
      <c r="A398" s="286"/>
      <c r="B398" s="274"/>
      <c r="C398" s="112" t="s">
        <v>8</v>
      </c>
      <c r="D398" s="107"/>
      <c r="E398" s="95"/>
      <c r="F398" s="95"/>
      <c r="G398" s="95"/>
      <c r="H398" s="95"/>
      <c r="I398" s="95"/>
      <c r="J398" s="95"/>
      <c r="K398" s="95"/>
    </row>
    <row r="399" spans="1:11" s="2" customFormat="1" ht="13.8">
      <c r="A399" s="286"/>
      <c r="B399" s="274"/>
      <c r="C399" s="110" t="s">
        <v>364</v>
      </c>
      <c r="D399" s="107"/>
      <c r="E399" s="95"/>
      <c r="F399" s="95"/>
      <c r="G399" s="95"/>
      <c r="H399" s="95"/>
      <c r="I399" s="95"/>
      <c r="J399" s="95"/>
      <c r="K399" s="95"/>
    </row>
    <row r="400" spans="1:11" s="2" customFormat="1" ht="13.8">
      <c r="A400" s="286"/>
      <c r="B400" s="274"/>
      <c r="C400" s="112" t="s">
        <v>9</v>
      </c>
      <c r="D400" s="107"/>
      <c r="E400" s="95"/>
      <c r="F400" s="95"/>
      <c r="G400" s="95"/>
      <c r="H400" s="95"/>
      <c r="I400" s="95"/>
      <c r="J400" s="95"/>
      <c r="K400" s="95"/>
    </row>
    <row r="401" spans="1:11" s="2" customFormat="1" ht="13.8">
      <c r="A401" s="286"/>
      <c r="B401" s="274"/>
      <c r="C401" s="112" t="s">
        <v>13</v>
      </c>
      <c r="D401" s="107"/>
      <c r="E401" s="95"/>
      <c r="F401" s="95"/>
      <c r="G401" s="95"/>
      <c r="H401" s="95"/>
      <c r="I401" s="95"/>
      <c r="J401" s="95"/>
      <c r="K401" s="95"/>
    </row>
    <row r="402" spans="1:11" s="115" customFormat="1" ht="13.8">
      <c r="A402" s="286" t="s">
        <v>181</v>
      </c>
      <c r="B402" s="287" t="s">
        <v>182</v>
      </c>
      <c r="C402" s="93" t="s">
        <v>10</v>
      </c>
      <c r="D402" s="116"/>
      <c r="E402" s="87"/>
      <c r="F402" s="87"/>
      <c r="G402" s="87"/>
      <c r="H402" s="87"/>
      <c r="I402" s="87"/>
      <c r="J402" s="87"/>
      <c r="K402" s="87"/>
    </row>
    <row r="403" spans="1:11" s="2" customFormat="1" ht="13.8">
      <c r="A403" s="286"/>
      <c r="B403" s="287"/>
      <c r="C403" s="111" t="s">
        <v>12</v>
      </c>
      <c r="D403" s="107"/>
      <c r="E403" s="95"/>
      <c r="F403" s="95"/>
      <c r="G403" s="95"/>
      <c r="H403" s="95"/>
      <c r="I403" s="95"/>
      <c r="J403" s="95"/>
      <c r="K403" s="95"/>
    </row>
    <row r="404" spans="1:11" s="2" customFormat="1" ht="13.8">
      <c r="A404" s="286"/>
      <c r="B404" s="287"/>
      <c r="C404" s="112" t="s">
        <v>7</v>
      </c>
      <c r="D404" s="107"/>
      <c r="E404" s="95"/>
      <c r="F404" s="95"/>
      <c r="G404" s="95"/>
      <c r="H404" s="95"/>
      <c r="I404" s="95"/>
      <c r="J404" s="95"/>
      <c r="K404" s="95"/>
    </row>
    <row r="405" spans="1:11" s="2" customFormat="1" ht="13.8">
      <c r="A405" s="286"/>
      <c r="B405" s="287"/>
      <c r="C405" s="112" t="s">
        <v>8</v>
      </c>
      <c r="D405" s="107"/>
      <c r="E405" s="95"/>
      <c r="F405" s="95"/>
      <c r="G405" s="95"/>
      <c r="H405" s="95"/>
      <c r="I405" s="95"/>
      <c r="J405" s="95"/>
      <c r="K405" s="95"/>
    </row>
    <row r="406" spans="1:11" s="2" customFormat="1" ht="13.8">
      <c r="A406" s="286"/>
      <c r="B406" s="287"/>
      <c r="C406" s="110" t="s">
        <v>364</v>
      </c>
      <c r="D406" s="107"/>
      <c r="E406" s="95"/>
      <c r="F406" s="95"/>
      <c r="G406" s="95"/>
      <c r="H406" s="95"/>
      <c r="I406" s="95"/>
      <c r="J406" s="95"/>
      <c r="K406" s="95"/>
    </row>
    <row r="407" spans="1:11" s="2" customFormat="1" ht="13.8">
      <c r="A407" s="286"/>
      <c r="B407" s="287"/>
      <c r="C407" s="112" t="s">
        <v>9</v>
      </c>
      <c r="D407" s="107"/>
      <c r="E407" s="95"/>
      <c r="F407" s="95"/>
      <c r="G407" s="95"/>
      <c r="H407" s="95"/>
      <c r="I407" s="95"/>
      <c r="J407" s="95"/>
      <c r="K407" s="95"/>
    </row>
    <row r="408" spans="1:11" s="2" customFormat="1" ht="13.8">
      <c r="A408" s="286"/>
      <c r="B408" s="287"/>
      <c r="C408" s="112" t="s">
        <v>13</v>
      </c>
      <c r="D408" s="107"/>
      <c r="E408" s="95"/>
      <c r="F408" s="95"/>
      <c r="G408" s="95"/>
      <c r="H408" s="95"/>
      <c r="I408" s="95"/>
      <c r="J408" s="95"/>
      <c r="K408" s="95"/>
    </row>
    <row r="409" spans="1:11" s="115" customFormat="1" ht="13.8">
      <c r="A409" s="286" t="s">
        <v>183</v>
      </c>
      <c r="B409" s="287" t="s">
        <v>184</v>
      </c>
      <c r="C409" s="93" t="s">
        <v>10</v>
      </c>
      <c r="D409" s="116"/>
      <c r="E409" s="87"/>
      <c r="F409" s="87"/>
      <c r="G409" s="87"/>
      <c r="H409" s="87"/>
      <c r="I409" s="87"/>
      <c r="J409" s="87"/>
      <c r="K409" s="87"/>
    </row>
    <row r="410" spans="1:11" s="2" customFormat="1" ht="13.8">
      <c r="A410" s="286"/>
      <c r="B410" s="287"/>
      <c r="C410" s="111" t="s">
        <v>12</v>
      </c>
      <c r="D410" s="107"/>
      <c r="E410" s="95"/>
      <c r="F410" s="95"/>
      <c r="G410" s="95"/>
      <c r="H410" s="95"/>
      <c r="I410" s="95"/>
      <c r="J410" s="95"/>
      <c r="K410" s="95"/>
    </row>
    <row r="411" spans="1:11" s="2" customFormat="1" ht="13.8">
      <c r="A411" s="286"/>
      <c r="B411" s="287"/>
      <c r="C411" s="112" t="s">
        <v>7</v>
      </c>
      <c r="D411" s="107"/>
      <c r="E411" s="95"/>
      <c r="F411" s="95"/>
      <c r="G411" s="95"/>
      <c r="H411" s="95"/>
      <c r="I411" s="95"/>
      <c r="J411" s="95"/>
      <c r="K411" s="95"/>
    </row>
    <row r="412" spans="1:11" s="2" customFormat="1" ht="13.8">
      <c r="A412" s="286"/>
      <c r="B412" s="287"/>
      <c r="C412" s="112" t="s">
        <v>8</v>
      </c>
      <c r="D412" s="107"/>
      <c r="E412" s="95"/>
      <c r="F412" s="95"/>
      <c r="G412" s="95"/>
      <c r="H412" s="95"/>
      <c r="I412" s="95"/>
      <c r="J412" s="95"/>
      <c r="K412" s="95"/>
    </row>
    <row r="413" spans="1:11" s="2" customFormat="1" ht="13.8">
      <c r="A413" s="286"/>
      <c r="B413" s="287"/>
      <c r="C413" s="110" t="s">
        <v>364</v>
      </c>
      <c r="D413" s="107"/>
      <c r="E413" s="95"/>
      <c r="F413" s="95"/>
      <c r="G413" s="95"/>
      <c r="H413" s="95"/>
      <c r="I413" s="95"/>
      <c r="J413" s="95"/>
      <c r="K413" s="95"/>
    </row>
    <row r="414" spans="1:11" s="2" customFormat="1" ht="13.8">
      <c r="A414" s="286"/>
      <c r="B414" s="287"/>
      <c r="C414" s="112" t="s">
        <v>9</v>
      </c>
      <c r="D414" s="107"/>
      <c r="E414" s="95"/>
      <c r="F414" s="95"/>
      <c r="G414" s="95"/>
      <c r="H414" s="95"/>
      <c r="I414" s="95"/>
      <c r="J414" s="95"/>
      <c r="K414" s="95"/>
    </row>
    <row r="415" spans="1:11" s="2" customFormat="1" ht="13.8">
      <c r="A415" s="286"/>
      <c r="B415" s="287"/>
      <c r="C415" s="112" t="s">
        <v>13</v>
      </c>
      <c r="D415" s="107"/>
      <c r="E415" s="95"/>
      <c r="F415" s="95"/>
      <c r="G415" s="95"/>
      <c r="H415" s="95"/>
      <c r="I415" s="95"/>
      <c r="J415" s="95"/>
      <c r="K415" s="95"/>
    </row>
    <row r="416" spans="1:11" s="115" customFormat="1" ht="13.8">
      <c r="A416" s="286" t="s">
        <v>185</v>
      </c>
      <c r="B416" s="287" t="s">
        <v>186</v>
      </c>
      <c r="C416" s="93" t="s">
        <v>10</v>
      </c>
      <c r="D416" s="116"/>
      <c r="E416" s="87"/>
      <c r="F416" s="87"/>
      <c r="G416" s="87"/>
      <c r="H416" s="87"/>
      <c r="I416" s="87"/>
      <c r="J416" s="87"/>
      <c r="K416" s="87"/>
    </row>
    <row r="417" spans="1:11" s="2" customFormat="1" ht="13.8">
      <c r="A417" s="286"/>
      <c r="B417" s="287"/>
      <c r="C417" s="111" t="s">
        <v>12</v>
      </c>
      <c r="D417" s="107"/>
      <c r="E417" s="95"/>
      <c r="F417" s="95"/>
      <c r="G417" s="95"/>
      <c r="H417" s="95"/>
      <c r="I417" s="95"/>
      <c r="J417" s="95"/>
      <c r="K417" s="95"/>
    </row>
    <row r="418" spans="1:11" s="2" customFormat="1" ht="13.8">
      <c r="A418" s="286"/>
      <c r="B418" s="287"/>
      <c r="C418" s="112" t="s">
        <v>7</v>
      </c>
      <c r="D418" s="107"/>
      <c r="E418" s="95"/>
      <c r="F418" s="95"/>
      <c r="G418" s="95"/>
      <c r="H418" s="95"/>
      <c r="I418" s="95"/>
      <c r="J418" s="95"/>
      <c r="K418" s="95"/>
    </row>
    <row r="419" spans="1:11" s="2" customFormat="1" ht="13.8">
      <c r="A419" s="286"/>
      <c r="B419" s="287"/>
      <c r="C419" s="112" t="s">
        <v>8</v>
      </c>
      <c r="D419" s="107"/>
      <c r="E419" s="95"/>
      <c r="F419" s="95"/>
      <c r="G419" s="95"/>
      <c r="H419" s="95"/>
      <c r="I419" s="95"/>
      <c r="J419" s="95"/>
      <c r="K419" s="95"/>
    </row>
    <row r="420" spans="1:11" s="2" customFormat="1" ht="13.8">
      <c r="A420" s="286"/>
      <c r="B420" s="287"/>
      <c r="C420" s="110" t="s">
        <v>364</v>
      </c>
      <c r="D420" s="107"/>
      <c r="E420" s="95"/>
      <c r="F420" s="95"/>
      <c r="G420" s="95"/>
      <c r="H420" s="95"/>
      <c r="I420" s="95"/>
      <c r="J420" s="95"/>
      <c r="K420" s="95"/>
    </row>
    <row r="421" spans="1:11" s="2" customFormat="1" ht="13.8">
      <c r="A421" s="286"/>
      <c r="B421" s="287"/>
      <c r="C421" s="112" t="s">
        <v>9</v>
      </c>
      <c r="D421" s="107"/>
      <c r="E421" s="95"/>
      <c r="F421" s="95"/>
      <c r="G421" s="95"/>
      <c r="H421" s="95"/>
      <c r="I421" s="95"/>
      <c r="J421" s="95"/>
      <c r="K421" s="95"/>
    </row>
    <row r="422" spans="1:11" s="2" customFormat="1" ht="13.8">
      <c r="A422" s="286"/>
      <c r="B422" s="287"/>
      <c r="C422" s="112" t="s">
        <v>13</v>
      </c>
      <c r="D422" s="107"/>
      <c r="E422" s="95"/>
      <c r="F422" s="95"/>
      <c r="G422" s="95"/>
      <c r="H422" s="95"/>
      <c r="I422" s="95"/>
      <c r="J422" s="95"/>
      <c r="K422" s="95"/>
    </row>
    <row r="423" spans="1:11" s="115" customFormat="1" ht="13.8">
      <c r="A423" s="286" t="s">
        <v>187</v>
      </c>
      <c r="B423" s="287" t="s">
        <v>188</v>
      </c>
      <c r="C423" s="93" t="s">
        <v>10</v>
      </c>
      <c r="D423" s="116"/>
      <c r="E423" s="87"/>
      <c r="F423" s="87"/>
      <c r="G423" s="87"/>
      <c r="H423" s="87"/>
      <c r="I423" s="87"/>
      <c r="J423" s="87"/>
      <c r="K423" s="87"/>
    </row>
    <row r="424" spans="1:11" s="2" customFormat="1" ht="13.8">
      <c r="A424" s="286"/>
      <c r="B424" s="287"/>
      <c r="C424" s="111" t="s">
        <v>12</v>
      </c>
      <c r="D424" s="107"/>
      <c r="E424" s="95"/>
      <c r="F424" s="95"/>
      <c r="G424" s="95"/>
      <c r="H424" s="95"/>
      <c r="I424" s="95"/>
      <c r="J424" s="95"/>
      <c r="K424" s="95"/>
    </row>
    <row r="425" spans="1:11" s="2" customFormat="1" ht="13.8">
      <c r="A425" s="286"/>
      <c r="B425" s="287"/>
      <c r="C425" s="112" t="s">
        <v>7</v>
      </c>
      <c r="D425" s="107"/>
      <c r="E425" s="95"/>
      <c r="F425" s="95"/>
      <c r="G425" s="95"/>
      <c r="H425" s="95"/>
      <c r="I425" s="95"/>
      <c r="J425" s="95"/>
      <c r="K425" s="95"/>
    </row>
    <row r="426" spans="1:11" s="2" customFormat="1" ht="13.8">
      <c r="A426" s="286"/>
      <c r="B426" s="287"/>
      <c r="C426" s="112" t="s">
        <v>8</v>
      </c>
      <c r="D426" s="107"/>
      <c r="E426" s="95"/>
      <c r="F426" s="95"/>
      <c r="G426" s="95"/>
      <c r="H426" s="95"/>
      <c r="I426" s="95"/>
      <c r="J426" s="95"/>
      <c r="K426" s="95"/>
    </row>
    <row r="427" spans="1:11" s="2" customFormat="1" ht="13.8">
      <c r="A427" s="286"/>
      <c r="B427" s="287"/>
      <c r="C427" s="110" t="s">
        <v>364</v>
      </c>
      <c r="D427" s="107"/>
      <c r="E427" s="95"/>
      <c r="F427" s="95"/>
      <c r="G427" s="95"/>
      <c r="H427" s="95"/>
      <c r="I427" s="95"/>
      <c r="J427" s="95"/>
      <c r="K427" s="95"/>
    </row>
    <row r="428" spans="1:11" s="2" customFormat="1" ht="13.8">
      <c r="A428" s="286"/>
      <c r="B428" s="287"/>
      <c r="C428" s="112" t="s">
        <v>9</v>
      </c>
      <c r="D428" s="107"/>
      <c r="E428" s="95"/>
      <c r="F428" s="95"/>
      <c r="G428" s="95"/>
      <c r="H428" s="95"/>
      <c r="I428" s="95"/>
      <c r="J428" s="95"/>
      <c r="K428" s="95"/>
    </row>
    <row r="429" spans="1:11" s="2" customFormat="1" ht="13.8">
      <c r="A429" s="286"/>
      <c r="B429" s="287"/>
      <c r="C429" s="112" t="s">
        <v>13</v>
      </c>
      <c r="D429" s="107"/>
      <c r="E429" s="95"/>
      <c r="F429" s="95"/>
      <c r="G429" s="95"/>
      <c r="H429" s="95"/>
      <c r="I429" s="95"/>
      <c r="J429" s="95"/>
      <c r="K429" s="95"/>
    </row>
    <row r="430" spans="1:11" s="115" customFormat="1" ht="13.8">
      <c r="A430" s="286" t="s">
        <v>189</v>
      </c>
      <c r="B430" s="287" t="s">
        <v>190</v>
      </c>
      <c r="C430" s="93" t="s">
        <v>10</v>
      </c>
      <c r="D430" s="116"/>
      <c r="E430" s="87"/>
      <c r="F430" s="87"/>
      <c r="G430" s="87"/>
      <c r="H430" s="87"/>
      <c r="I430" s="87"/>
      <c r="J430" s="87"/>
      <c r="K430" s="87"/>
    </row>
    <row r="431" spans="1:11" s="2" customFormat="1" ht="13.8">
      <c r="A431" s="286"/>
      <c r="B431" s="287"/>
      <c r="C431" s="111" t="s">
        <v>12</v>
      </c>
      <c r="D431" s="107"/>
      <c r="E431" s="95"/>
      <c r="F431" s="95"/>
      <c r="G431" s="95"/>
      <c r="H431" s="95"/>
      <c r="I431" s="95"/>
      <c r="J431" s="95"/>
      <c r="K431" s="95"/>
    </row>
    <row r="432" spans="1:11" s="2" customFormat="1" ht="13.8">
      <c r="A432" s="286"/>
      <c r="B432" s="287"/>
      <c r="C432" s="112" t="s">
        <v>7</v>
      </c>
      <c r="D432" s="107"/>
      <c r="E432" s="95"/>
      <c r="F432" s="95"/>
      <c r="G432" s="95"/>
      <c r="H432" s="95"/>
      <c r="I432" s="95"/>
      <c r="J432" s="95"/>
      <c r="K432" s="95"/>
    </row>
    <row r="433" spans="1:11" s="2" customFormat="1" ht="13.8">
      <c r="A433" s="286"/>
      <c r="B433" s="287"/>
      <c r="C433" s="112" t="s">
        <v>8</v>
      </c>
      <c r="D433" s="107"/>
      <c r="E433" s="95"/>
      <c r="F433" s="95"/>
      <c r="G433" s="95"/>
      <c r="H433" s="95"/>
      <c r="I433" s="95"/>
      <c r="J433" s="95"/>
      <c r="K433" s="95"/>
    </row>
    <row r="434" spans="1:11" s="2" customFormat="1" ht="13.8">
      <c r="A434" s="286"/>
      <c r="B434" s="287"/>
      <c r="C434" s="110" t="s">
        <v>364</v>
      </c>
      <c r="D434" s="107"/>
      <c r="E434" s="95"/>
      <c r="F434" s="95"/>
      <c r="G434" s="95"/>
      <c r="H434" s="95"/>
      <c r="I434" s="95"/>
      <c r="J434" s="95"/>
      <c r="K434" s="95"/>
    </row>
    <row r="435" spans="1:11" s="2" customFormat="1" ht="13.8">
      <c r="A435" s="286"/>
      <c r="B435" s="287"/>
      <c r="C435" s="112" t="s">
        <v>9</v>
      </c>
      <c r="D435" s="107"/>
      <c r="E435" s="95"/>
      <c r="F435" s="95"/>
      <c r="G435" s="95"/>
      <c r="H435" s="95"/>
      <c r="I435" s="95"/>
      <c r="J435" s="95"/>
      <c r="K435" s="95"/>
    </row>
    <row r="436" spans="1:11" s="2" customFormat="1" ht="13.8">
      <c r="A436" s="286"/>
      <c r="B436" s="287"/>
      <c r="C436" s="112" t="s">
        <v>13</v>
      </c>
      <c r="D436" s="107"/>
      <c r="E436" s="95"/>
      <c r="F436" s="95"/>
      <c r="G436" s="95"/>
      <c r="H436" s="95"/>
      <c r="I436" s="95"/>
      <c r="J436" s="95"/>
      <c r="K436" s="95"/>
    </row>
    <row r="437" spans="1:11" s="115" customFormat="1" ht="13.8">
      <c r="A437" s="286" t="s">
        <v>191</v>
      </c>
      <c r="B437" s="287" t="s">
        <v>192</v>
      </c>
      <c r="C437" s="93" t="s">
        <v>10</v>
      </c>
      <c r="D437" s="116"/>
      <c r="E437" s="87"/>
      <c r="F437" s="87"/>
      <c r="G437" s="87"/>
      <c r="H437" s="87"/>
      <c r="I437" s="87"/>
      <c r="J437" s="87"/>
      <c r="K437" s="87"/>
    </row>
    <row r="438" spans="1:11" s="2" customFormat="1" ht="13.8">
      <c r="A438" s="286"/>
      <c r="B438" s="287"/>
      <c r="C438" s="111" t="s">
        <v>12</v>
      </c>
      <c r="D438" s="107"/>
      <c r="E438" s="95"/>
      <c r="F438" s="95"/>
      <c r="G438" s="95"/>
      <c r="H438" s="95"/>
      <c r="I438" s="95"/>
      <c r="J438" s="95"/>
      <c r="K438" s="95"/>
    </row>
    <row r="439" spans="1:11" s="2" customFormat="1" ht="13.8">
      <c r="A439" s="286"/>
      <c r="B439" s="287"/>
      <c r="C439" s="112" t="s">
        <v>7</v>
      </c>
      <c r="D439" s="107"/>
      <c r="E439" s="95"/>
      <c r="F439" s="95"/>
      <c r="G439" s="95"/>
      <c r="H439" s="95"/>
      <c r="I439" s="95"/>
      <c r="J439" s="95"/>
      <c r="K439" s="95"/>
    </row>
    <row r="440" spans="1:11" s="2" customFormat="1" ht="13.8">
      <c r="A440" s="286"/>
      <c r="B440" s="287"/>
      <c r="C440" s="112" t="s">
        <v>8</v>
      </c>
      <c r="D440" s="107"/>
      <c r="E440" s="95"/>
      <c r="F440" s="95"/>
      <c r="G440" s="95"/>
      <c r="H440" s="95"/>
      <c r="I440" s="95"/>
      <c r="J440" s="95"/>
      <c r="K440" s="95"/>
    </row>
    <row r="441" spans="1:11" s="2" customFormat="1" ht="13.8">
      <c r="A441" s="286"/>
      <c r="B441" s="287"/>
      <c r="C441" s="110" t="s">
        <v>364</v>
      </c>
      <c r="D441" s="107"/>
      <c r="E441" s="95"/>
      <c r="F441" s="95"/>
      <c r="G441" s="95"/>
      <c r="H441" s="95"/>
      <c r="I441" s="95"/>
      <c r="J441" s="95"/>
      <c r="K441" s="95"/>
    </row>
    <row r="442" spans="1:11" s="2" customFormat="1" ht="13.8">
      <c r="A442" s="286"/>
      <c r="B442" s="287"/>
      <c r="C442" s="112" t="s">
        <v>9</v>
      </c>
      <c r="D442" s="107"/>
      <c r="E442" s="95"/>
      <c r="F442" s="95"/>
      <c r="G442" s="95"/>
      <c r="H442" s="95"/>
      <c r="I442" s="95"/>
      <c r="J442" s="95"/>
      <c r="K442" s="95"/>
    </row>
    <row r="443" spans="1:11" s="2" customFormat="1" ht="13.8">
      <c r="A443" s="286"/>
      <c r="B443" s="287"/>
      <c r="C443" s="112" t="s">
        <v>13</v>
      </c>
      <c r="D443" s="107"/>
      <c r="E443" s="95"/>
      <c r="F443" s="95"/>
      <c r="G443" s="95"/>
      <c r="H443" s="95"/>
      <c r="I443" s="95"/>
      <c r="J443" s="95"/>
      <c r="K443" s="95"/>
    </row>
    <row r="444" spans="1:11" s="115" customFormat="1" ht="13.8">
      <c r="A444" s="286" t="s">
        <v>193</v>
      </c>
      <c r="B444" s="289" t="s">
        <v>194</v>
      </c>
      <c r="C444" s="93" t="s">
        <v>10</v>
      </c>
      <c r="D444" s="116"/>
      <c r="E444" s="87"/>
      <c r="F444" s="87"/>
      <c r="G444" s="87"/>
      <c r="H444" s="87"/>
      <c r="I444" s="87"/>
      <c r="J444" s="87"/>
      <c r="K444" s="87"/>
    </row>
    <row r="445" spans="1:11" s="2" customFormat="1" ht="13.8">
      <c r="A445" s="286"/>
      <c r="B445" s="289"/>
      <c r="C445" s="111" t="s">
        <v>12</v>
      </c>
      <c r="D445" s="107"/>
      <c r="E445" s="95"/>
      <c r="F445" s="95"/>
      <c r="G445" s="95"/>
      <c r="H445" s="95"/>
      <c r="I445" s="95"/>
      <c r="J445" s="95"/>
      <c r="K445" s="95"/>
    </row>
    <row r="446" spans="1:11" s="2" customFormat="1" ht="13.8">
      <c r="A446" s="286"/>
      <c r="B446" s="289"/>
      <c r="C446" s="112" t="s">
        <v>7</v>
      </c>
      <c r="D446" s="107"/>
      <c r="E446" s="95"/>
      <c r="F446" s="95"/>
      <c r="G446" s="95"/>
      <c r="H446" s="95"/>
      <c r="I446" s="95"/>
      <c r="J446" s="95"/>
      <c r="K446" s="95"/>
    </row>
    <row r="447" spans="1:11" s="2" customFormat="1" ht="13.8">
      <c r="A447" s="286"/>
      <c r="B447" s="289"/>
      <c r="C447" s="112" t="s">
        <v>8</v>
      </c>
      <c r="D447" s="107"/>
      <c r="E447" s="95"/>
      <c r="F447" s="95"/>
      <c r="G447" s="95"/>
      <c r="H447" s="95"/>
      <c r="I447" s="95"/>
      <c r="J447" s="95"/>
      <c r="K447" s="95"/>
    </row>
    <row r="448" spans="1:11" s="2" customFormat="1" ht="13.8">
      <c r="A448" s="286"/>
      <c r="B448" s="289"/>
      <c r="C448" s="110" t="s">
        <v>364</v>
      </c>
      <c r="D448" s="107"/>
      <c r="E448" s="95"/>
      <c r="F448" s="95"/>
      <c r="G448" s="95"/>
      <c r="H448" s="95"/>
      <c r="I448" s="95"/>
      <c r="J448" s="95"/>
      <c r="K448" s="95"/>
    </row>
    <row r="449" spans="1:11" s="2" customFormat="1" ht="13.8">
      <c r="A449" s="286"/>
      <c r="B449" s="289"/>
      <c r="C449" s="112" t="s">
        <v>9</v>
      </c>
      <c r="D449" s="107"/>
      <c r="E449" s="95"/>
      <c r="F449" s="95"/>
      <c r="G449" s="95"/>
      <c r="H449" s="95"/>
      <c r="I449" s="95"/>
      <c r="J449" s="95"/>
      <c r="K449" s="95"/>
    </row>
    <row r="450" spans="1:11" s="2" customFormat="1" ht="13.8">
      <c r="A450" s="286"/>
      <c r="B450" s="289"/>
      <c r="C450" s="112" t="s">
        <v>13</v>
      </c>
      <c r="D450" s="107"/>
      <c r="E450" s="95"/>
      <c r="F450" s="95"/>
      <c r="G450" s="95"/>
      <c r="H450" s="95"/>
      <c r="I450" s="95"/>
      <c r="J450" s="95"/>
      <c r="K450" s="95"/>
    </row>
    <row r="451" spans="1:11" s="115" customFormat="1" ht="13.8">
      <c r="A451" s="286" t="s">
        <v>195</v>
      </c>
      <c r="B451" s="287" t="s">
        <v>196</v>
      </c>
      <c r="C451" s="93" t="s">
        <v>10</v>
      </c>
      <c r="D451" s="116"/>
      <c r="E451" s="87"/>
      <c r="F451" s="87"/>
      <c r="G451" s="87"/>
      <c r="H451" s="87"/>
      <c r="I451" s="87"/>
      <c r="J451" s="87"/>
      <c r="K451" s="87"/>
    </row>
    <row r="452" spans="1:11" s="2" customFormat="1" ht="13.8">
      <c r="A452" s="286"/>
      <c r="B452" s="287"/>
      <c r="C452" s="111" t="s">
        <v>12</v>
      </c>
      <c r="D452" s="107"/>
      <c r="E452" s="95"/>
      <c r="F452" s="95"/>
      <c r="G452" s="95"/>
      <c r="H452" s="95"/>
      <c r="I452" s="95"/>
      <c r="J452" s="95"/>
      <c r="K452" s="95"/>
    </row>
    <row r="453" spans="1:11" s="2" customFormat="1" ht="13.8">
      <c r="A453" s="286"/>
      <c r="B453" s="287"/>
      <c r="C453" s="112" t="s">
        <v>7</v>
      </c>
      <c r="D453" s="107"/>
      <c r="E453" s="95"/>
      <c r="F453" s="95"/>
      <c r="G453" s="95"/>
      <c r="H453" s="95"/>
      <c r="I453" s="95"/>
      <c r="J453" s="95"/>
      <c r="K453" s="95"/>
    </row>
    <row r="454" spans="1:11" s="2" customFormat="1" ht="13.8">
      <c r="A454" s="286"/>
      <c r="B454" s="287"/>
      <c r="C454" s="112" t="s">
        <v>8</v>
      </c>
      <c r="D454" s="107"/>
      <c r="E454" s="95"/>
      <c r="F454" s="95"/>
      <c r="G454" s="95"/>
      <c r="H454" s="95"/>
      <c r="I454" s="95"/>
      <c r="J454" s="95"/>
      <c r="K454" s="95"/>
    </row>
    <row r="455" spans="1:11" s="2" customFormat="1" ht="13.8">
      <c r="A455" s="286"/>
      <c r="B455" s="287"/>
      <c r="C455" s="110" t="s">
        <v>364</v>
      </c>
      <c r="D455" s="107"/>
      <c r="E455" s="95"/>
      <c r="F455" s="95"/>
      <c r="G455" s="95"/>
      <c r="H455" s="95"/>
      <c r="I455" s="95"/>
      <c r="J455" s="95"/>
      <c r="K455" s="95"/>
    </row>
    <row r="456" spans="1:11" s="2" customFormat="1" ht="13.8">
      <c r="A456" s="286"/>
      <c r="B456" s="287"/>
      <c r="C456" s="112" t="s">
        <v>9</v>
      </c>
      <c r="D456" s="107"/>
      <c r="E456" s="95"/>
      <c r="F456" s="95"/>
      <c r="G456" s="95"/>
      <c r="H456" s="95"/>
      <c r="I456" s="95"/>
      <c r="J456" s="95"/>
      <c r="K456" s="95"/>
    </row>
    <row r="457" spans="1:11" s="2" customFormat="1" ht="13.8">
      <c r="A457" s="286"/>
      <c r="B457" s="287"/>
      <c r="C457" s="112" t="s">
        <v>13</v>
      </c>
      <c r="D457" s="107"/>
      <c r="E457" s="95"/>
      <c r="F457" s="95"/>
      <c r="G457" s="95"/>
      <c r="H457" s="95"/>
      <c r="I457" s="95"/>
      <c r="J457" s="95"/>
      <c r="K457" s="95"/>
    </row>
    <row r="458" spans="1:11" s="115" customFormat="1" ht="13.8">
      <c r="A458" s="286" t="s">
        <v>197</v>
      </c>
      <c r="B458" s="274" t="s">
        <v>198</v>
      </c>
      <c r="C458" s="93" t="s">
        <v>10</v>
      </c>
      <c r="D458" s="116"/>
      <c r="E458" s="87"/>
      <c r="F458" s="87"/>
      <c r="G458" s="87"/>
      <c r="H458" s="87"/>
      <c r="I458" s="87"/>
      <c r="J458" s="87"/>
      <c r="K458" s="87"/>
    </row>
    <row r="459" spans="1:11" s="2" customFormat="1" ht="13.8">
      <c r="A459" s="286"/>
      <c r="B459" s="274"/>
      <c r="C459" s="111" t="s">
        <v>12</v>
      </c>
      <c r="D459" s="107"/>
      <c r="E459" s="95"/>
      <c r="F459" s="95"/>
      <c r="G459" s="95"/>
      <c r="H459" s="95"/>
      <c r="I459" s="95"/>
      <c r="J459" s="95"/>
      <c r="K459" s="95"/>
    </row>
    <row r="460" spans="1:11" s="2" customFormat="1" ht="13.8">
      <c r="A460" s="286"/>
      <c r="B460" s="274"/>
      <c r="C460" s="112" t="s">
        <v>7</v>
      </c>
      <c r="D460" s="107"/>
      <c r="E460" s="95"/>
      <c r="F460" s="95"/>
      <c r="G460" s="95"/>
      <c r="H460" s="95"/>
      <c r="I460" s="95"/>
      <c r="J460" s="95"/>
      <c r="K460" s="95"/>
    </row>
    <row r="461" spans="1:11" s="2" customFormat="1" ht="13.8">
      <c r="A461" s="286"/>
      <c r="B461" s="274"/>
      <c r="C461" s="112" t="s">
        <v>8</v>
      </c>
      <c r="D461" s="107"/>
      <c r="E461" s="95"/>
      <c r="F461" s="95"/>
      <c r="G461" s="95"/>
      <c r="H461" s="95"/>
      <c r="I461" s="95"/>
      <c r="J461" s="95"/>
      <c r="K461" s="95"/>
    </row>
    <row r="462" spans="1:11" s="2" customFormat="1" ht="13.8">
      <c r="A462" s="286"/>
      <c r="B462" s="274"/>
      <c r="C462" s="110" t="s">
        <v>364</v>
      </c>
      <c r="D462" s="107"/>
      <c r="E462" s="95"/>
      <c r="F462" s="95"/>
      <c r="G462" s="95"/>
      <c r="H462" s="95"/>
      <c r="I462" s="95"/>
      <c r="J462" s="95"/>
      <c r="K462" s="95"/>
    </row>
    <row r="463" spans="1:11" s="2" customFormat="1" ht="13.8">
      <c r="A463" s="286"/>
      <c r="B463" s="274"/>
      <c r="C463" s="112" t="s">
        <v>9</v>
      </c>
      <c r="D463" s="107"/>
      <c r="E463" s="95"/>
      <c r="F463" s="95"/>
      <c r="G463" s="95"/>
      <c r="H463" s="95"/>
      <c r="I463" s="95"/>
      <c r="J463" s="95"/>
      <c r="K463" s="95"/>
    </row>
    <row r="464" spans="1:11" s="2" customFormat="1" ht="13.8">
      <c r="A464" s="286"/>
      <c r="B464" s="274"/>
      <c r="C464" s="112" t="s">
        <v>13</v>
      </c>
      <c r="D464" s="107"/>
      <c r="E464" s="95"/>
      <c r="F464" s="95"/>
      <c r="G464" s="95"/>
      <c r="H464" s="95"/>
      <c r="I464" s="95"/>
      <c r="J464" s="95"/>
      <c r="K464" s="95"/>
    </row>
    <row r="465" spans="1:11" s="115" customFormat="1" ht="13.8">
      <c r="A465" s="286" t="s">
        <v>199</v>
      </c>
      <c r="B465" s="287" t="s">
        <v>200</v>
      </c>
      <c r="C465" s="93" t="s">
        <v>10</v>
      </c>
      <c r="D465" s="116"/>
      <c r="E465" s="87"/>
      <c r="F465" s="87"/>
      <c r="G465" s="87"/>
      <c r="H465" s="87"/>
      <c r="I465" s="87"/>
      <c r="J465" s="87"/>
      <c r="K465" s="87"/>
    </row>
    <row r="466" spans="1:11" s="2" customFormat="1" ht="13.8">
      <c r="A466" s="286"/>
      <c r="B466" s="287"/>
      <c r="C466" s="111" t="s">
        <v>12</v>
      </c>
      <c r="D466" s="107"/>
      <c r="E466" s="95"/>
      <c r="F466" s="95"/>
      <c r="G466" s="95"/>
      <c r="H466" s="95"/>
      <c r="I466" s="95"/>
      <c r="J466" s="95"/>
      <c r="K466" s="95"/>
    </row>
    <row r="467" spans="1:11" s="2" customFormat="1" ht="13.8">
      <c r="A467" s="286"/>
      <c r="B467" s="287"/>
      <c r="C467" s="112" t="s">
        <v>7</v>
      </c>
      <c r="D467" s="107"/>
      <c r="E467" s="95"/>
      <c r="F467" s="95"/>
      <c r="G467" s="95"/>
      <c r="H467" s="95"/>
      <c r="I467" s="95"/>
      <c r="J467" s="95"/>
      <c r="K467" s="95"/>
    </row>
    <row r="468" spans="1:11" s="2" customFormat="1" ht="13.8">
      <c r="A468" s="286"/>
      <c r="B468" s="287"/>
      <c r="C468" s="112" t="s">
        <v>8</v>
      </c>
      <c r="D468" s="107"/>
      <c r="E468" s="95"/>
      <c r="F468" s="95"/>
      <c r="G468" s="95"/>
      <c r="H468" s="95"/>
      <c r="I468" s="95"/>
      <c r="J468" s="95"/>
      <c r="K468" s="95"/>
    </row>
    <row r="469" spans="1:11" s="2" customFormat="1" ht="13.8">
      <c r="A469" s="286"/>
      <c r="B469" s="287"/>
      <c r="C469" s="110" t="s">
        <v>364</v>
      </c>
      <c r="D469" s="107"/>
      <c r="E469" s="95"/>
      <c r="F469" s="95"/>
      <c r="G469" s="95"/>
      <c r="H469" s="95"/>
      <c r="I469" s="95"/>
      <c r="J469" s="95"/>
      <c r="K469" s="95"/>
    </row>
    <row r="470" spans="1:11" s="2" customFormat="1" ht="13.8">
      <c r="A470" s="286"/>
      <c r="B470" s="287"/>
      <c r="C470" s="112" t="s">
        <v>9</v>
      </c>
      <c r="D470" s="107"/>
      <c r="E470" s="95"/>
      <c r="F470" s="95"/>
      <c r="G470" s="95"/>
      <c r="H470" s="95"/>
      <c r="I470" s="95"/>
      <c r="J470" s="95"/>
      <c r="K470" s="95"/>
    </row>
    <row r="471" spans="1:11" s="2" customFormat="1" ht="13.8">
      <c r="A471" s="286"/>
      <c r="B471" s="287"/>
      <c r="C471" s="112" t="s">
        <v>13</v>
      </c>
      <c r="D471" s="107"/>
      <c r="E471" s="95"/>
      <c r="F471" s="95"/>
      <c r="G471" s="95"/>
      <c r="H471" s="95"/>
      <c r="I471" s="95"/>
      <c r="J471" s="95"/>
      <c r="K471" s="95"/>
    </row>
    <row r="472" spans="1:11" s="115" customFormat="1" ht="13.8">
      <c r="A472" s="286" t="s">
        <v>201</v>
      </c>
      <c r="B472" s="287" t="s">
        <v>202</v>
      </c>
      <c r="C472" s="93" t="s">
        <v>10</v>
      </c>
      <c r="D472" s="116"/>
      <c r="E472" s="87"/>
      <c r="F472" s="87"/>
      <c r="G472" s="87"/>
      <c r="H472" s="87"/>
      <c r="I472" s="87"/>
      <c r="J472" s="87"/>
      <c r="K472" s="87"/>
    </row>
    <row r="473" spans="1:11" s="2" customFormat="1" ht="13.8">
      <c r="A473" s="286"/>
      <c r="B473" s="287"/>
      <c r="C473" s="111" t="s">
        <v>12</v>
      </c>
      <c r="D473" s="107"/>
      <c r="E473" s="95"/>
      <c r="F473" s="95"/>
      <c r="G473" s="95"/>
      <c r="H473" s="95"/>
      <c r="I473" s="95"/>
      <c r="J473" s="95"/>
      <c r="K473" s="95"/>
    </row>
    <row r="474" spans="1:11" s="2" customFormat="1" ht="13.8">
      <c r="A474" s="286"/>
      <c r="B474" s="287"/>
      <c r="C474" s="112" t="s">
        <v>7</v>
      </c>
      <c r="D474" s="107"/>
      <c r="E474" s="95"/>
      <c r="F474" s="95"/>
      <c r="G474" s="95"/>
      <c r="H474" s="95"/>
      <c r="I474" s="95"/>
      <c r="J474" s="95"/>
      <c r="K474" s="95"/>
    </row>
    <row r="475" spans="1:11" s="2" customFormat="1" ht="13.8">
      <c r="A475" s="286"/>
      <c r="B475" s="287"/>
      <c r="C475" s="112" t="s">
        <v>8</v>
      </c>
      <c r="D475" s="107"/>
      <c r="E475" s="95"/>
      <c r="F475" s="95"/>
      <c r="G475" s="95"/>
      <c r="H475" s="95"/>
      <c r="I475" s="95"/>
      <c r="J475" s="95"/>
      <c r="K475" s="95"/>
    </row>
    <row r="476" spans="1:11" s="2" customFormat="1" ht="13.8">
      <c r="A476" s="286"/>
      <c r="B476" s="287"/>
      <c r="C476" s="110" t="s">
        <v>364</v>
      </c>
      <c r="D476" s="107"/>
      <c r="E476" s="95"/>
      <c r="F476" s="95"/>
      <c r="G476" s="95"/>
      <c r="H476" s="95"/>
      <c r="I476" s="95"/>
      <c r="J476" s="95"/>
      <c r="K476" s="95"/>
    </row>
    <row r="477" spans="1:11" s="2" customFormat="1" ht="13.8">
      <c r="A477" s="286"/>
      <c r="B477" s="287"/>
      <c r="C477" s="112" t="s">
        <v>9</v>
      </c>
      <c r="D477" s="107"/>
      <c r="E477" s="95"/>
      <c r="F477" s="95"/>
      <c r="G477" s="95"/>
      <c r="H477" s="95"/>
      <c r="I477" s="95"/>
      <c r="J477" s="95"/>
      <c r="K477" s="95"/>
    </row>
    <row r="478" spans="1:11" s="2" customFormat="1" ht="13.8">
      <c r="A478" s="286"/>
      <c r="B478" s="287"/>
      <c r="C478" s="112" t="s">
        <v>13</v>
      </c>
      <c r="D478" s="107"/>
      <c r="E478" s="95"/>
      <c r="F478" s="95"/>
      <c r="G478" s="95"/>
      <c r="H478" s="95"/>
      <c r="I478" s="95"/>
      <c r="J478" s="95"/>
      <c r="K478" s="95"/>
    </row>
    <row r="479" spans="1:11" s="115" customFormat="1" ht="13.8">
      <c r="A479" s="286" t="s">
        <v>203</v>
      </c>
      <c r="B479" s="287" t="s">
        <v>204</v>
      </c>
      <c r="C479" s="93" t="s">
        <v>10</v>
      </c>
      <c r="D479" s="116"/>
      <c r="E479" s="87"/>
      <c r="F479" s="87"/>
      <c r="G479" s="87"/>
      <c r="H479" s="87"/>
      <c r="I479" s="87"/>
      <c r="J479" s="87"/>
      <c r="K479" s="87"/>
    </row>
    <row r="480" spans="1:11" s="2" customFormat="1" ht="13.8">
      <c r="A480" s="286"/>
      <c r="B480" s="287"/>
      <c r="C480" s="111" t="s">
        <v>12</v>
      </c>
      <c r="D480" s="107"/>
      <c r="E480" s="95"/>
      <c r="F480" s="95"/>
      <c r="G480" s="95"/>
      <c r="H480" s="95"/>
      <c r="I480" s="95"/>
      <c r="J480" s="95"/>
      <c r="K480" s="95"/>
    </row>
    <row r="481" spans="1:11" s="2" customFormat="1" ht="13.8">
      <c r="A481" s="286"/>
      <c r="B481" s="287"/>
      <c r="C481" s="112" t="s">
        <v>7</v>
      </c>
      <c r="D481" s="107"/>
      <c r="E481" s="95"/>
      <c r="F481" s="95"/>
      <c r="G481" s="95"/>
      <c r="H481" s="95"/>
      <c r="I481" s="95"/>
      <c r="J481" s="95"/>
      <c r="K481" s="95"/>
    </row>
    <row r="482" spans="1:11" s="2" customFormat="1" ht="13.8">
      <c r="A482" s="286"/>
      <c r="B482" s="287"/>
      <c r="C482" s="112" t="s">
        <v>8</v>
      </c>
      <c r="D482" s="107"/>
      <c r="E482" s="95"/>
      <c r="F482" s="95"/>
      <c r="G482" s="95"/>
      <c r="H482" s="95"/>
      <c r="I482" s="95"/>
      <c r="J482" s="95"/>
      <c r="K482" s="95"/>
    </row>
    <row r="483" spans="1:11" s="2" customFormat="1" ht="13.8">
      <c r="A483" s="286"/>
      <c r="B483" s="287"/>
      <c r="C483" s="110" t="s">
        <v>364</v>
      </c>
      <c r="D483" s="107"/>
      <c r="E483" s="95"/>
      <c r="F483" s="95"/>
      <c r="G483" s="95"/>
      <c r="H483" s="95"/>
      <c r="I483" s="95"/>
      <c r="J483" s="95"/>
      <c r="K483" s="95"/>
    </row>
    <row r="484" spans="1:11" s="2" customFormat="1" ht="13.8">
      <c r="A484" s="286"/>
      <c r="B484" s="287"/>
      <c r="C484" s="112" t="s">
        <v>9</v>
      </c>
      <c r="D484" s="107"/>
      <c r="E484" s="95"/>
      <c r="F484" s="95"/>
      <c r="G484" s="95"/>
      <c r="H484" s="95"/>
      <c r="I484" s="95"/>
      <c r="J484" s="95"/>
      <c r="K484" s="95"/>
    </row>
    <row r="485" spans="1:11" s="2" customFormat="1" ht="13.8">
      <c r="A485" s="286"/>
      <c r="B485" s="287"/>
      <c r="C485" s="112" t="s">
        <v>13</v>
      </c>
      <c r="D485" s="107"/>
      <c r="E485" s="95"/>
      <c r="F485" s="95"/>
      <c r="G485" s="95"/>
      <c r="H485" s="95"/>
      <c r="I485" s="95"/>
      <c r="J485" s="95"/>
      <c r="K485" s="95"/>
    </row>
    <row r="486" spans="1:11" s="115" customFormat="1" ht="13.8">
      <c r="A486" s="286" t="s">
        <v>205</v>
      </c>
      <c r="B486" s="287" t="s">
        <v>206</v>
      </c>
      <c r="C486" s="93" t="s">
        <v>10</v>
      </c>
      <c r="D486" s="116"/>
      <c r="E486" s="87"/>
      <c r="F486" s="87"/>
      <c r="G486" s="87"/>
      <c r="H486" s="87"/>
      <c r="I486" s="87"/>
      <c r="J486" s="87"/>
      <c r="K486" s="87"/>
    </row>
    <row r="487" spans="1:11" s="2" customFormat="1" ht="13.8">
      <c r="A487" s="286"/>
      <c r="B487" s="287"/>
      <c r="C487" s="111" t="s">
        <v>12</v>
      </c>
      <c r="D487" s="107"/>
      <c r="E487" s="95"/>
      <c r="F487" s="95"/>
      <c r="G487" s="95"/>
      <c r="H487" s="95"/>
      <c r="I487" s="95"/>
      <c r="J487" s="95"/>
      <c r="K487" s="95"/>
    </row>
    <row r="488" spans="1:11" s="2" customFormat="1" ht="13.8">
      <c r="A488" s="286"/>
      <c r="B488" s="287"/>
      <c r="C488" s="112" t="s">
        <v>7</v>
      </c>
      <c r="D488" s="107"/>
      <c r="E488" s="95"/>
      <c r="F488" s="95"/>
      <c r="G488" s="95"/>
      <c r="H488" s="95"/>
      <c r="I488" s="95"/>
      <c r="J488" s="95"/>
      <c r="K488" s="95"/>
    </row>
    <row r="489" spans="1:11" s="2" customFormat="1" ht="13.8">
      <c r="A489" s="286"/>
      <c r="B489" s="287"/>
      <c r="C489" s="112" t="s">
        <v>8</v>
      </c>
      <c r="D489" s="107"/>
      <c r="E489" s="95"/>
      <c r="F489" s="95"/>
      <c r="G489" s="95"/>
      <c r="H489" s="95"/>
      <c r="I489" s="95"/>
      <c r="J489" s="95"/>
      <c r="K489" s="95"/>
    </row>
    <row r="490" spans="1:11" s="2" customFormat="1" ht="13.8">
      <c r="A490" s="286"/>
      <c r="B490" s="287"/>
      <c r="C490" s="110" t="s">
        <v>364</v>
      </c>
      <c r="D490" s="107"/>
      <c r="E490" s="95"/>
      <c r="F490" s="95"/>
      <c r="G490" s="95"/>
      <c r="H490" s="95"/>
      <c r="I490" s="95"/>
      <c r="J490" s="95"/>
      <c r="K490" s="95"/>
    </row>
    <row r="491" spans="1:11" s="2" customFormat="1" ht="13.8">
      <c r="A491" s="286"/>
      <c r="B491" s="287"/>
      <c r="C491" s="112" t="s">
        <v>9</v>
      </c>
      <c r="D491" s="107"/>
      <c r="E491" s="95"/>
      <c r="F491" s="95"/>
      <c r="G491" s="95"/>
      <c r="H491" s="95"/>
      <c r="I491" s="95"/>
      <c r="J491" s="95"/>
      <c r="K491" s="95"/>
    </row>
    <row r="492" spans="1:11" s="2" customFormat="1" ht="13.8">
      <c r="A492" s="286"/>
      <c r="B492" s="287"/>
      <c r="C492" s="112" t="s">
        <v>13</v>
      </c>
      <c r="D492" s="107"/>
      <c r="E492" s="95"/>
      <c r="F492" s="95"/>
      <c r="G492" s="95"/>
      <c r="H492" s="95"/>
      <c r="I492" s="95"/>
      <c r="J492" s="95"/>
      <c r="K492" s="95"/>
    </row>
    <row r="493" spans="1:11" s="115" customFormat="1" ht="13.8">
      <c r="A493" s="286" t="s">
        <v>207</v>
      </c>
      <c r="B493" s="287" t="s">
        <v>208</v>
      </c>
      <c r="C493" s="93" t="s">
        <v>10</v>
      </c>
      <c r="D493" s="116"/>
      <c r="E493" s="87"/>
      <c r="F493" s="87"/>
      <c r="G493" s="87"/>
      <c r="H493" s="87"/>
      <c r="I493" s="87"/>
      <c r="J493" s="87"/>
      <c r="K493" s="87"/>
    </row>
    <row r="494" spans="1:11" s="2" customFormat="1" ht="13.8">
      <c r="A494" s="286"/>
      <c r="B494" s="287"/>
      <c r="C494" s="111" t="s">
        <v>12</v>
      </c>
      <c r="D494" s="107"/>
      <c r="E494" s="95"/>
      <c r="F494" s="95"/>
      <c r="G494" s="95"/>
      <c r="H494" s="95"/>
      <c r="I494" s="95"/>
      <c r="J494" s="95"/>
      <c r="K494" s="95"/>
    </row>
    <row r="495" spans="1:11" s="2" customFormat="1" ht="13.8">
      <c r="A495" s="286"/>
      <c r="B495" s="287"/>
      <c r="C495" s="112" t="s">
        <v>7</v>
      </c>
      <c r="D495" s="107"/>
      <c r="E495" s="95"/>
      <c r="F495" s="95"/>
      <c r="G495" s="95"/>
      <c r="H495" s="95"/>
      <c r="I495" s="95"/>
      <c r="J495" s="95"/>
      <c r="K495" s="95"/>
    </row>
    <row r="496" spans="1:11" s="2" customFormat="1" ht="13.8">
      <c r="A496" s="286"/>
      <c r="B496" s="287"/>
      <c r="C496" s="112" t="s">
        <v>8</v>
      </c>
      <c r="D496" s="107"/>
      <c r="E496" s="95"/>
      <c r="F496" s="95"/>
      <c r="G496" s="95"/>
      <c r="H496" s="95"/>
      <c r="I496" s="95"/>
      <c r="J496" s="95"/>
      <c r="K496" s="95"/>
    </row>
    <row r="497" spans="1:11" s="2" customFormat="1" ht="13.8">
      <c r="A497" s="286"/>
      <c r="B497" s="287"/>
      <c r="C497" s="110" t="s">
        <v>364</v>
      </c>
      <c r="D497" s="107"/>
      <c r="E497" s="95"/>
      <c r="F497" s="95"/>
      <c r="G497" s="95"/>
      <c r="H497" s="95"/>
      <c r="I497" s="95"/>
      <c r="J497" s="95"/>
      <c r="K497" s="95"/>
    </row>
    <row r="498" spans="1:11" s="2" customFormat="1" ht="13.8">
      <c r="A498" s="286"/>
      <c r="B498" s="287"/>
      <c r="C498" s="112" t="s">
        <v>9</v>
      </c>
      <c r="D498" s="107"/>
      <c r="E498" s="95"/>
      <c r="F498" s="95"/>
      <c r="G498" s="95"/>
      <c r="H498" s="95"/>
      <c r="I498" s="95"/>
      <c r="J498" s="95"/>
      <c r="K498" s="95"/>
    </row>
    <row r="499" spans="1:11" s="2" customFormat="1" ht="13.8">
      <c r="A499" s="286"/>
      <c r="B499" s="287"/>
      <c r="C499" s="112" t="s">
        <v>13</v>
      </c>
      <c r="D499" s="107"/>
      <c r="E499" s="95"/>
      <c r="F499" s="95"/>
      <c r="G499" s="95"/>
      <c r="H499" s="95"/>
      <c r="I499" s="95"/>
      <c r="J499" s="95"/>
      <c r="K499" s="95"/>
    </row>
    <row r="500" spans="1:11" s="115" customFormat="1" ht="13.8">
      <c r="A500" s="286" t="s">
        <v>209</v>
      </c>
      <c r="B500" s="287" t="s">
        <v>210</v>
      </c>
      <c r="C500" s="93" t="s">
        <v>10</v>
      </c>
      <c r="D500" s="116"/>
      <c r="E500" s="87"/>
      <c r="F500" s="87"/>
      <c r="G500" s="87"/>
      <c r="H500" s="87"/>
      <c r="I500" s="87"/>
      <c r="J500" s="87"/>
      <c r="K500" s="87"/>
    </row>
    <row r="501" spans="1:11" s="2" customFormat="1" ht="13.8">
      <c r="A501" s="286"/>
      <c r="B501" s="287"/>
      <c r="C501" s="111" t="s">
        <v>12</v>
      </c>
      <c r="D501" s="107"/>
      <c r="E501" s="95"/>
      <c r="F501" s="95"/>
      <c r="G501" s="95"/>
      <c r="H501" s="95"/>
      <c r="I501" s="95"/>
      <c r="J501" s="95"/>
      <c r="K501" s="95"/>
    </row>
    <row r="502" spans="1:11" s="2" customFormat="1" ht="13.8">
      <c r="A502" s="286"/>
      <c r="B502" s="287"/>
      <c r="C502" s="112" t="s">
        <v>7</v>
      </c>
      <c r="D502" s="107"/>
      <c r="E502" s="95"/>
      <c r="F502" s="95"/>
      <c r="G502" s="95"/>
      <c r="H502" s="95"/>
      <c r="I502" s="95"/>
      <c r="J502" s="95"/>
      <c r="K502" s="95"/>
    </row>
    <row r="503" spans="1:11" s="2" customFormat="1" ht="13.8">
      <c r="A503" s="286"/>
      <c r="B503" s="287"/>
      <c r="C503" s="112" t="s">
        <v>8</v>
      </c>
      <c r="D503" s="107"/>
      <c r="E503" s="95"/>
      <c r="F503" s="95"/>
      <c r="G503" s="95"/>
      <c r="H503" s="95"/>
      <c r="I503" s="95"/>
      <c r="J503" s="95"/>
      <c r="K503" s="95"/>
    </row>
    <row r="504" spans="1:11" s="2" customFormat="1" ht="13.8">
      <c r="A504" s="286"/>
      <c r="B504" s="287"/>
      <c r="C504" s="110" t="s">
        <v>364</v>
      </c>
      <c r="D504" s="107"/>
      <c r="E504" s="95"/>
      <c r="F504" s="95"/>
      <c r="G504" s="95"/>
      <c r="H504" s="95"/>
      <c r="I504" s="95"/>
      <c r="J504" s="95"/>
      <c r="K504" s="95"/>
    </row>
    <row r="505" spans="1:11" s="2" customFormat="1" ht="13.8">
      <c r="A505" s="286"/>
      <c r="B505" s="287"/>
      <c r="C505" s="112" t="s">
        <v>9</v>
      </c>
      <c r="D505" s="107"/>
      <c r="E505" s="95"/>
      <c r="F505" s="95"/>
      <c r="G505" s="95"/>
      <c r="H505" s="95"/>
      <c r="I505" s="95"/>
      <c r="J505" s="95"/>
      <c r="K505" s="95"/>
    </row>
    <row r="506" spans="1:11" s="2" customFormat="1" ht="13.8">
      <c r="A506" s="286"/>
      <c r="B506" s="287"/>
      <c r="C506" s="112" t="s">
        <v>13</v>
      </c>
      <c r="D506" s="107"/>
      <c r="E506" s="95"/>
      <c r="F506" s="95"/>
      <c r="G506" s="95"/>
      <c r="H506" s="95"/>
      <c r="I506" s="95"/>
      <c r="J506" s="95"/>
      <c r="K506" s="95"/>
    </row>
    <row r="507" spans="1:11" s="115" customFormat="1" ht="13.8">
      <c r="A507" s="286" t="s">
        <v>211</v>
      </c>
      <c r="B507" s="289" t="s">
        <v>212</v>
      </c>
      <c r="C507" s="93" t="s">
        <v>10</v>
      </c>
      <c r="D507" s="116"/>
      <c r="E507" s="87"/>
      <c r="F507" s="87"/>
      <c r="G507" s="87"/>
      <c r="H507" s="87"/>
      <c r="I507" s="87"/>
      <c r="J507" s="87"/>
      <c r="K507" s="87"/>
    </row>
    <row r="508" spans="1:11" s="2" customFormat="1" ht="13.8">
      <c r="A508" s="286"/>
      <c r="B508" s="289"/>
      <c r="C508" s="111" t="s">
        <v>12</v>
      </c>
      <c r="D508" s="107"/>
      <c r="E508" s="95"/>
      <c r="F508" s="95"/>
      <c r="G508" s="95"/>
      <c r="H508" s="95"/>
      <c r="I508" s="95"/>
      <c r="J508" s="95"/>
      <c r="K508" s="95"/>
    </row>
    <row r="509" spans="1:11" s="2" customFormat="1" ht="13.8">
      <c r="A509" s="286"/>
      <c r="B509" s="289"/>
      <c r="C509" s="112" t="s">
        <v>7</v>
      </c>
      <c r="D509" s="107"/>
      <c r="E509" s="95"/>
      <c r="F509" s="95"/>
      <c r="G509" s="95"/>
      <c r="H509" s="95"/>
      <c r="I509" s="95"/>
      <c r="J509" s="95"/>
      <c r="K509" s="95"/>
    </row>
    <row r="510" spans="1:11" s="2" customFormat="1" ht="13.8">
      <c r="A510" s="286"/>
      <c r="B510" s="289"/>
      <c r="C510" s="112" t="s">
        <v>8</v>
      </c>
      <c r="D510" s="107"/>
      <c r="E510" s="95"/>
      <c r="F510" s="95"/>
      <c r="G510" s="95"/>
      <c r="H510" s="95"/>
      <c r="I510" s="95"/>
      <c r="J510" s="95"/>
      <c r="K510" s="95"/>
    </row>
    <row r="511" spans="1:11" s="2" customFormat="1" ht="13.8">
      <c r="A511" s="286"/>
      <c r="B511" s="289"/>
      <c r="C511" s="110" t="s">
        <v>364</v>
      </c>
      <c r="D511" s="107"/>
      <c r="E511" s="95"/>
      <c r="F511" s="95"/>
      <c r="G511" s="95"/>
      <c r="H511" s="95"/>
      <c r="I511" s="95"/>
      <c r="J511" s="95"/>
      <c r="K511" s="95"/>
    </row>
    <row r="512" spans="1:11" s="2" customFormat="1" ht="13.8">
      <c r="A512" s="286"/>
      <c r="B512" s="289"/>
      <c r="C512" s="112" t="s">
        <v>9</v>
      </c>
      <c r="D512" s="107"/>
      <c r="E512" s="95"/>
      <c r="F512" s="95"/>
      <c r="G512" s="95"/>
      <c r="H512" s="95"/>
      <c r="I512" s="95"/>
      <c r="J512" s="95"/>
      <c r="K512" s="95"/>
    </row>
    <row r="513" spans="1:11" s="2" customFormat="1" ht="13.8">
      <c r="A513" s="286"/>
      <c r="B513" s="289"/>
      <c r="C513" s="112" t="s">
        <v>13</v>
      </c>
      <c r="D513" s="107"/>
      <c r="E513" s="95"/>
      <c r="F513" s="95"/>
      <c r="G513" s="95"/>
      <c r="H513" s="95"/>
      <c r="I513" s="95"/>
      <c r="J513" s="95"/>
      <c r="K513" s="95"/>
    </row>
    <row r="514" spans="1:11" s="115" customFormat="1" ht="13.8">
      <c r="A514" s="286" t="s">
        <v>213</v>
      </c>
      <c r="B514" s="287" t="s">
        <v>214</v>
      </c>
      <c r="C514" s="93" t="s">
        <v>10</v>
      </c>
      <c r="D514" s="116"/>
      <c r="E514" s="87"/>
      <c r="F514" s="87"/>
      <c r="G514" s="87"/>
      <c r="H514" s="87"/>
      <c r="I514" s="87"/>
      <c r="J514" s="87"/>
      <c r="K514" s="87"/>
    </row>
    <row r="515" spans="1:11" s="2" customFormat="1" ht="13.8">
      <c r="A515" s="286"/>
      <c r="B515" s="287"/>
      <c r="C515" s="111" t="s">
        <v>12</v>
      </c>
      <c r="D515" s="107"/>
      <c r="E515" s="95"/>
      <c r="F515" s="95"/>
      <c r="G515" s="95"/>
      <c r="H515" s="95"/>
      <c r="I515" s="95"/>
      <c r="J515" s="95"/>
      <c r="K515" s="95"/>
    </row>
    <row r="516" spans="1:11" s="2" customFormat="1" ht="13.8">
      <c r="A516" s="286"/>
      <c r="B516" s="287"/>
      <c r="C516" s="112" t="s">
        <v>7</v>
      </c>
      <c r="D516" s="107"/>
      <c r="E516" s="95"/>
      <c r="F516" s="95"/>
      <c r="G516" s="95"/>
      <c r="H516" s="95"/>
      <c r="I516" s="95"/>
      <c r="J516" s="95"/>
      <c r="K516" s="95"/>
    </row>
    <row r="517" spans="1:11" s="2" customFormat="1" ht="13.8">
      <c r="A517" s="286"/>
      <c r="B517" s="287"/>
      <c r="C517" s="112" t="s">
        <v>8</v>
      </c>
      <c r="D517" s="107"/>
      <c r="E517" s="95"/>
      <c r="F517" s="95"/>
      <c r="G517" s="95"/>
      <c r="H517" s="95"/>
      <c r="I517" s="95"/>
      <c r="J517" s="95"/>
      <c r="K517" s="95"/>
    </row>
    <row r="518" spans="1:11" s="2" customFormat="1" ht="13.8">
      <c r="A518" s="286"/>
      <c r="B518" s="287"/>
      <c r="C518" s="110" t="s">
        <v>364</v>
      </c>
      <c r="D518" s="107"/>
      <c r="E518" s="95"/>
      <c r="F518" s="95"/>
      <c r="G518" s="95"/>
      <c r="H518" s="95"/>
      <c r="I518" s="95"/>
      <c r="J518" s="95"/>
      <c r="K518" s="95"/>
    </row>
    <row r="519" spans="1:11" s="2" customFormat="1" ht="13.8">
      <c r="A519" s="286"/>
      <c r="B519" s="287"/>
      <c r="C519" s="112" t="s">
        <v>9</v>
      </c>
      <c r="D519" s="107"/>
      <c r="E519" s="95"/>
      <c r="F519" s="95"/>
      <c r="G519" s="95"/>
      <c r="H519" s="95"/>
      <c r="I519" s="95"/>
      <c r="J519" s="95"/>
      <c r="K519" s="95"/>
    </row>
    <row r="520" spans="1:11" s="2" customFormat="1" ht="13.8">
      <c r="A520" s="286"/>
      <c r="B520" s="287"/>
      <c r="C520" s="112" t="s">
        <v>13</v>
      </c>
      <c r="D520" s="107"/>
      <c r="E520" s="95"/>
      <c r="F520" s="95"/>
      <c r="G520" s="95"/>
      <c r="H520" s="95"/>
      <c r="I520" s="95"/>
      <c r="J520" s="95"/>
      <c r="K520" s="95"/>
    </row>
    <row r="521" spans="1:11" s="115" customFormat="1" ht="13.8">
      <c r="A521" s="286" t="s">
        <v>215</v>
      </c>
      <c r="B521" s="287" t="s">
        <v>216</v>
      </c>
      <c r="C521" s="93" t="s">
        <v>10</v>
      </c>
      <c r="D521" s="116"/>
      <c r="E521" s="87"/>
      <c r="F521" s="87"/>
      <c r="G521" s="87"/>
      <c r="H521" s="87"/>
      <c r="I521" s="87"/>
      <c r="J521" s="87"/>
      <c r="K521" s="87"/>
    </row>
    <row r="522" spans="1:11" s="2" customFormat="1" ht="13.8">
      <c r="A522" s="286"/>
      <c r="B522" s="287"/>
      <c r="C522" s="111" t="s">
        <v>12</v>
      </c>
      <c r="D522" s="107"/>
      <c r="E522" s="95"/>
      <c r="F522" s="95"/>
      <c r="G522" s="95"/>
      <c r="H522" s="95"/>
      <c r="I522" s="95"/>
      <c r="J522" s="95"/>
      <c r="K522" s="95"/>
    </row>
    <row r="523" spans="1:11" s="2" customFormat="1" ht="13.8">
      <c r="A523" s="286"/>
      <c r="B523" s="287"/>
      <c r="C523" s="112" t="s">
        <v>7</v>
      </c>
      <c r="D523" s="107"/>
      <c r="E523" s="95"/>
      <c r="F523" s="95"/>
      <c r="G523" s="95"/>
      <c r="H523" s="95"/>
      <c r="I523" s="95"/>
      <c r="J523" s="95"/>
      <c r="K523" s="95"/>
    </row>
    <row r="524" spans="1:11" s="2" customFormat="1" ht="13.8">
      <c r="A524" s="286"/>
      <c r="B524" s="287"/>
      <c r="C524" s="112" t="s">
        <v>8</v>
      </c>
      <c r="D524" s="107"/>
      <c r="E524" s="95"/>
      <c r="F524" s="95"/>
      <c r="G524" s="95"/>
      <c r="H524" s="95"/>
      <c r="I524" s="95"/>
      <c r="J524" s="95"/>
      <c r="K524" s="95"/>
    </row>
    <row r="525" spans="1:11" s="2" customFormat="1" ht="13.8">
      <c r="A525" s="286"/>
      <c r="B525" s="287"/>
      <c r="C525" s="110" t="s">
        <v>364</v>
      </c>
      <c r="D525" s="107"/>
      <c r="E525" s="95"/>
      <c r="F525" s="95"/>
      <c r="G525" s="95"/>
      <c r="H525" s="95"/>
      <c r="I525" s="95"/>
      <c r="J525" s="95"/>
      <c r="K525" s="95"/>
    </row>
    <row r="526" spans="1:11" s="2" customFormat="1" ht="13.8">
      <c r="A526" s="286"/>
      <c r="B526" s="287"/>
      <c r="C526" s="112" t="s">
        <v>9</v>
      </c>
      <c r="D526" s="107"/>
      <c r="E526" s="95"/>
      <c r="F526" s="95"/>
      <c r="G526" s="95"/>
      <c r="H526" s="95"/>
      <c r="I526" s="95"/>
      <c r="J526" s="95"/>
      <c r="K526" s="95"/>
    </row>
    <row r="527" spans="1:11" s="2" customFormat="1" ht="13.8">
      <c r="A527" s="286"/>
      <c r="B527" s="287"/>
      <c r="C527" s="112" t="s">
        <v>13</v>
      </c>
      <c r="D527" s="107"/>
      <c r="E527" s="95"/>
      <c r="F527" s="95"/>
      <c r="G527" s="95"/>
      <c r="H527" s="95"/>
      <c r="I527" s="95"/>
      <c r="J527" s="95"/>
      <c r="K527" s="95"/>
    </row>
    <row r="528" spans="1:11" s="115" customFormat="1" ht="13.8">
      <c r="A528" s="286" t="s">
        <v>217</v>
      </c>
      <c r="B528" s="287" t="s">
        <v>218</v>
      </c>
      <c r="C528" s="93" t="s">
        <v>10</v>
      </c>
      <c r="D528" s="116"/>
      <c r="E528" s="87"/>
      <c r="F528" s="87"/>
      <c r="G528" s="87"/>
      <c r="H528" s="87"/>
      <c r="I528" s="87"/>
      <c r="J528" s="87"/>
      <c r="K528" s="87"/>
    </row>
    <row r="529" spans="1:11" s="2" customFormat="1" ht="13.8">
      <c r="A529" s="286"/>
      <c r="B529" s="287"/>
      <c r="C529" s="111" t="s">
        <v>12</v>
      </c>
      <c r="D529" s="107"/>
      <c r="E529" s="95"/>
      <c r="F529" s="95"/>
      <c r="G529" s="95"/>
      <c r="H529" s="95"/>
      <c r="I529" s="95"/>
      <c r="J529" s="95"/>
      <c r="K529" s="95"/>
    </row>
    <row r="530" spans="1:11" s="2" customFormat="1" ht="13.8">
      <c r="A530" s="286"/>
      <c r="B530" s="287"/>
      <c r="C530" s="112" t="s">
        <v>7</v>
      </c>
      <c r="D530" s="107"/>
      <c r="E530" s="95"/>
      <c r="F530" s="95"/>
      <c r="G530" s="95"/>
      <c r="H530" s="95"/>
      <c r="I530" s="95"/>
      <c r="J530" s="95"/>
      <c r="K530" s="95"/>
    </row>
    <row r="531" spans="1:11" s="2" customFormat="1" ht="13.8">
      <c r="A531" s="286"/>
      <c r="B531" s="287"/>
      <c r="C531" s="112" t="s">
        <v>8</v>
      </c>
      <c r="D531" s="107"/>
      <c r="E531" s="95"/>
      <c r="F531" s="95"/>
      <c r="G531" s="95"/>
      <c r="H531" s="95"/>
      <c r="I531" s="95"/>
      <c r="J531" s="95"/>
      <c r="K531" s="95"/>
    </row>
    <row r="532" spans="1:11" s="2" customFormat="1" ht="13.8">
      <c r="A532" s="286"/>
      <c r="B532" s="287"/>
      <c r="C532" s="110" t="s">
        <v>364</v>
      </c>
      <c r="D532" s="107"/>
      <c r="E532" s="95"/>
      <c r="F532" s="95"/>
      <c r="G532" s="95"/>
      <c r="H532" s="95"/>
      <c r="I532" s="95"/>
      <c r="J532" s="95"/>
      <c r="K532" s="95"/>
    </row>
    <row r="533" spans="1:11" s="2" customFormat="1" ht="13.8">
      <c r="A533" s="286"/>
      <c r="B533" s="287"/>
      <c r="C533" s="112" t="s">
        <v>9</v>
      </c>
      <c r="D533" s="107"/>
      <c r="E533" s="95"/>
      <c r="F533" s="95"/>
      <c r="G533" s="95"/>
      <c r="H533" s="95"/>
      <c r="I533" s="95"/>
      <c r="J533" s="95"/>
      <c r="K533" s="95"/>
    </row>
    <row r="534" spans="1:11" s="2" customFormat="1" ht="13.8">
      <c r="A534" s="286"/>
      <c r="B534" s="287"/>
      <c r="C534" s="112" t="s">
        <v>13</v>
      </c>
      <c r="D534" s="107"/>
      <c r="E534" s="95"/>
      <c r="F534" s="95"/>
      <c r="G534" s="95"/>
      <c r="H534" s="95"/>
      <c r="I534" s="95"/>
      <c r="J534" s="95"/>
      <c r="K534" s="95"/>
    </row>
    <row r="535" spans="1:11" s="115" customFormat="1" ht="13.8">
      <c r="A535" s="286" t="s">
        <v>219</v>
      </c>
      <c r="B535" s="274" t="s">
        <v>220</v>
      </c>
      <c r="C535" s="93" t="s">
        <v>10</v>
      </c>
      <c r="D535" s="116"/>
      <c r="E535" s="87"/>
      <c r="F535" s="87"/>
      <c r="G535" s="87"/>
      <c r="H535" s="87"/>
      <c r="I535" s="87"/>
      <c r="J535" s="87"/>
      <c r="K535" s="87"/>
    </row>
    <row r="536" spans="1:11" s="2" customFormat="1" ht="13.8">
      <c r="A536" s="286"/>
      <c r="B536" s="274"/>
      <c r="C536" s="111" t="s">
        <v>12</v>
      </c>
      <c r="D536" s="107"/>
      <c r="E536" s="95"/>
      <c r="F536" s="95"/>
      <c r="G536" s="95"/>
      <c r="H536" s="95"/>
      <c r="I536" s="95"/>
      <c r="J536" s="95"/>
      <c r="K536" s="95"/>
    </row>
    <row r="537" spans="1:11" s="2" customFormat="1" ht="13.8">
      <c r="A537" s="286"/>
      <c r="B537" s="274"/>
      <c r="C537" s="112" t="s">
        <v>7</v>
      </c>
      <c r="D537" s="107"/>
      <c r="E537" s="95"/>
      <c r="F537" s="95"/>
      <c r="G537" s="95"/>
      <c r="H537" s="95"/>
      <c r="I537" s="95"/>
      <c r="J537" s="95"/>
      <c r="K537" s="95"/>
    </row>
    <row r="538" spans="1:11" s="2" customFormat="1" ht="13.8">
      <c r="A538" s="286"/>
      <c r="B538" s="274"/>
      <c r="C538" s="112" t="s">
        <v>8</v>
      </c>
      <c r="D538" s="107"/>
      <c r="E538" s="95"/>
      <c r="F538" s="95"/>
      <c r="G538" s="95"/>
      <c r="H538" s="95"/>
      <c r="I538" s="95"/>
      <c r="J538" s="95"/>
      <c r="K538" s="95"/>
    </row>
    <row r="539" spans="1:11" s="2" customFormat="1" ht="13.8">
      <c r="A539" s="286"/>
      <c r="B539" s="274"/>
      <c r="C539" s="110" t="s">
        <v>364</v>
      </c>
      <c r="D539" s="107"/>
      <c r="E539" s="95"/>
      <c r="F539" s="95"/>
      <c r="G539" s="95"/>
      <c r="H539" s="95"/>
      <c r="I539" s="95"/>
      <c r="J539" s="95"/>
      <c r="K539" s="95"/>
    </row>
    <row r="540" spans="1:11" s="2" customFormat="1" ht="13.8">
      <c r="A540" s="286"/>
      <c r="B540" s="274"/>
      <c r="C540" s="112" t="s">
        <v>9</v>
      </c>
      <c r="D540" s="107"/>
      <c r="E540" s="95"/>
      <c r="F540" s="95"/>
      <c r="G540" s="95"/>
      <c r="H540" s="95"/>
      <c r="I540" s="95"/>
      <c r="J540" s="95"/>
      <c r="K540" s="95"/>
    </row>
    <row r="541" spans="1:11" s="2" customFormat="1" ht="13.8">
      <c r="A541" s="286"/>
      <c r="B541" s="274"/>
      <c r="C541" s="112" t="s">
        <v>13</v>
      </c>
      <c r="D541" s="107"/>
      <c r="E541" s="95"/>
      <c r="F541" s="95"/>
      <c r="G541" s="95"/>
      <c r="H541" s="95"/>
      <c r="I541" s="95"/>
      <c r="J541" s="95"/>
      <c r="K541" s="95"/>
    </row>
    <row r="542" spans="1:11" s="115" customFormat="1" ht="13.8">
      <c r="A542" s="286" t="s">
        <v>221</v>
      </c>
      <c r="B542" s="274" t="s">
        <v>222</v>
      </c>
      <c r="C542" s="93" t="s">
        <v>10</v>
      </c>
      <c r="D542" s="116"/>
      <c r="E542" s="87"/>
      <c r="F542" s="87"/>
      <c r="G542" s="87"/>
      <c r="H542" s="87"/>
      <c r="I542" s="87"/>
      <c r="J542" s="87"/>
      <c r="K542" s="87"/>
    </row>
    <row r="543" spans="1:11" s="2" customFormat="1" ht="13.8">
      <c r="A543" s="286"/>
      <c r="B543" s="274"/>
      <c r="C543" s="111" t="s">
        <v>12</v>
      </c>
      <c r="D543" s="107"/>
      <c r="E543" s="95"/>
      <c r="F543" s="95"/>
      <c r="G543" s="95"/>
      <c r="H543" s="95"/>
      <c r="I543" s="95"/>
      <c r="J543" s="95"/>
      <c r="K543" s="95"/>
    </row>
    <row r="544" spans="1:11" s="2" customFormat="1" ht="13.8">
      <c r="A544" s="286"/>
      <c r="B544" s="274"/>
      <c r="C544" s="112" t="s">
        <v>7</v>
      </c>
      <c r="D544" s="107"/>
      <c r="E544" s="95"/>
      <c r="F544" s="95"/>
      <c r="G544" s="95"/>
      <c r="H544" s="95"/>
      <c r="I544" s="95"/>
      <c r="J544" s="95"/>
      <c r="K544" s="95"/>
    </row>
    <row r="545" spans="1:11" s="2" customFormat="1" ht="13.8">
      <c r="A545" s="286"/>
      <c r="B545" s="274"/>
      <c r="C545" s="112" t="s">
        <v>8</v>
      </c>
      <c r="D545" s="107"/>
      <c r="E545" s="95"/>
      <c r="F545" s="95"/>
      <c r="G545" s="95"/>
      <c r="H545" s="95"/>
      <c r="I545" s="95"/>
      <c r="J545" s="95"/>
      <c r="K545" s="95"/>
    </row>
    <row r="546" spans="1:11" s="2" customFormat="1" ht="13.8">
      <c r="A546" s="286"/>
      <c r="B546" s="274"/>
      <c r="C546" s="110" t="s">
        <v>364</v>
      </c>
      <c r="D546" s="107"/>
      <c r="E546" s="95"/>
      <c r="F546" s="95"/>
      <c r="G546" s="95"/>
      <c r="H546" s="95"/>
      <c r="I546" s="95"/>
      <c r="J546" s="95"/>
      <c r="K546" s="95"/>
    </row>
    <row r="547" spans="1:11" s="2" customFormat="1" ht="13.8">
      <c r="A547" s="286"/>
      <c r="B547" s="274"/>
      <c r="C547" s="112" t="s">
        <v>9</v>
      </c>
      <c r="D547" s="107"/>
      <c r="E547" s="95"/>
      <c r="F547" s="95"/>
      <c r="G547" s="95"/>
      <c r="H547" s="95"/>
      <c r="I547" s="95"/>
      <c r="J547" s="95"/>
      <c r="K547" s="95"/>
    </row>
    <row r="548" spans="1:11" s="2" customFormat="1" ht="13.8">
      <c r="A548" s="286"/>
      <c r="B548" s="274"/>
      <c r="C548" s="112" t="s">
        <v>13</v>
      </c>
      <c r="D548" s="107"/>
      <c r="E548" s="95"/>
      <c r="F548" s="95"/>
      <c r="G548" s="95"/>
      <c r="H548" s="95"/>
      <c r="I548" s="95"/>
      <c r="J548" s="95"/>
      <c r="K548" s="95"/>
    </row>
    <row r="549" spans="1:11" s="115" customFormat="1" ht="13.8">
      <c r="A549" s="286" t="s">
        <v>223</v>
      </c>
      <c r="B549" s="287" t="s">
        <v>224</v>
      </c>
      <c r="C549" s="93" t="s">
        <v>10</v>
      </c>
      <c r="D549" s="116"/>
      <c r="E549" s="87"/>
      <c r="F549" s="87"/>
      <c r="G549" s="87"/>
      <c r="H549" s="87"/>
      <c r="I549" s="87"/>
      <c r="J549" s="87"/>
      <c r="K549" s="87"/>
    </row>
    <row r="550" spans="1:11" s="2" customFormat="1" ht="13.8">
      <c r="A550" s="286"/>
      <c r="B550" s="287"/>
      <c r="C550" s="111" t="s">
        <v>12</v>
      </c>
      <c r="D550" s="107"/>
      <c r="E550" s="95"/>
      <c r="F550" s="95"/>
      <c r="G550" s="95"/>
      <c r="H550" s="95"/>
      <c r="I550" s="95"/>
      <c r="J550" s="95"/>
      <c r="K550" s="95"/>
    </row>
    <row r="551" spans="1:11" s="2" customFormat="1" ht="13.8">
      <c r="A551" s="286"/>
      <c r="B551" s="287"/>
      <c r="C551" s="112" t="s">
        <v>7</v>
      </c>
      <c r="D551" s="107"/>
      <c r="E551" s="95"/>
      <c r="F551" s="95"/>
      <c r="G551" s="95"/>
      <c r="H551" s="95"/>
      <c r="I551" s="95"/>
      <c r="J551" s="95"/>
      <c r="K551" s="95"/>
    </row>
    <row r="552" spans="1:11" s="2" customFormat="1" ht="13.8">
      <c r="A552" s="286"/>
      <c r="B552" s="287"/>
      <c r="C552" s="112" t="s">
        <v>8</v>
      </c>
      <c r="D552" s="107"/>
      <c r="E552" s="95"/>
      <c r="F552" s="95"/>
      <c r="G552" s="95"/>
      <c r="H552" s="95"/>
      <c r="I552" s="95"/>
      <c r="J552" s="95"/>
      <c r="K552" s="95"/>
    </row>
    <row r="553" spans="1:11" s="2" customFormat="1" ht="13.8">
      <c r="A553" s="286"/>
      <c r="B553" s="287"/>
      <c r="C553" s="110" t="s">
        <v>364</v>
      </c>
      <c r="D553" s="107"/>
      <c r="E553" s="95"/>
      <c r="F553" s="95"/>
      <c r="G553" s="95"/>
      <c r="H553" s="95"/>
      <c r="I553" s="95"/>
      <c r="J553" s="95"/>
      <c r="K553" s="95"/>
    </row>
    <row r="554" spans="1:11" s="2" customFormat="1" ht="13.8">
      <c r="A554" s="286"/>
      <c r="B554" s="287"/>
      <c r="C554" s="112" t="s">
        <v>9</v>
      </c>
      <c r="D554" s="107"/>
      <c r="E554" s="95"/>
      <c r="F554" s="95"/>
      <c r="G554" s="95"/>
      <c r="H554" s="95"/>
      <c r="I554" s="95"/>
      <c r="J554" s="95"/>
      <c r="K554" s="95"/>
    </row>
    <row r="555" spans="1:11" s="2" customFormat="1" ht="13.8">
      <c r="A555" s="286"/>
      <c r="B555" s="287"/>
      <c r="C555" s="112" t="s">
        <v>13</v>
      </c>
      <c r="D555" s="107"/>
      <c r="E555" s="95"/>
      <c r="F555" s="95"/>
      <c r="G555" s="95"/>
      <c r="H555" s="95"/>
      <c r="I555" s="95"/>
      <c r="J555" s="95"/>
      <c r="K555" s="95"/>
    </row>
    <row r="556" spans="1:11" s="115" customFormat="1" ht="13.8">
      <c r="A556" s="286" t="s">
        <v>225</v>
      </c>
      <c r="B556" s="287" t="s">
        <v>226</v>
      </c>
      <c r="C556" s="93" t="s">
        <v>10</v>
      </c>
      <c r="D556" s="116"/>
      <c r="E556" s="87"/>
      <c r="F556" s="87"/>
      <c r="G556" s="87"/>
      <c r="H556" s="87"/>
      <c r="I556" s="87"/>
      <c r="J556" s="87"/>
      <c r="K556" s="87"/>
    </row>
    <row r="557" spans="1:11" s="2" customFormat="1" ht="13.8">
      <c r="A557" s="286"/>
      <c r="B557" s="287"/>
      <c r="C557" s="111" t="s">
        <v>12</v>
      </c>
      <c r="D557" s="107"/>
      <c r="E557" s="95"/>
      <c r="F557" s="95"/>
      <c r="G557" s="95"/>
      <c r="H557" s="95"/>
      <c r="I557" s="95"/>
      <c r="J557" s="95"/>
      <c r="K557" s="95"/>
    </row>
    <row r="558" spans="1:11" s="2" customFormat="1" ht="13.8">
      <c r="A558" s="286"/>
      <c r="B558" s="287"/>
      <c r="C558" s="112" t="s">
        <v>7</v>
      </c>
      <c r="D558" s="107"/>
      <c r="E558" s="95"/>
      <c r="F558" s="95"/>
      <c r="G558" s="95"/>
      <c r="H558" s="95"/>
      <c r="I558" s="95"/>
      <c r="J558" s="95"/>
      <c r="K558" s="95"/>
    </row>
    <row r="559" spans="1:11" s="2" customFormat="1" ht="13.8">
      <c r="A559" s="286"/>
      <c r="B559" s="287"/>
      <c r="C559" s="112" t="s">
        <v>8</v>
      </c>
      <c r="D559" s="107"/>
      <c r="E559" s="95"/>
      <c r="F559" s="95"/>
      <c r="G559" s="95"/>
      <c r="H559" s="95"/>
      <c r="I559" s="95"/>
      <c r="J559" s="95"/>
      <c r="K559" s="95"/>
    </row>
    <row r="560" spans="1:11" s="2" customFormat="1" ht="13.8">
      <c r="A560" s="286"/>
      <c r="B560" s="287"/>
      <c r="C560" s="110" t="s">
        <v>364</v>
      </c>
      <c r="D560" s="107"/>
      <c r="E560" s="95"/>
      <c r="F560" s="95"/>
      <c r="G560" s="95"/>
      <c r="H560" s="95"/>
      <c r="I560" s="95"/>
      <c r="J560" s="95"/>
      <c r="K560" s="95"/>
    </row>
    <row r="561" spans="1:11" s="2" customFormat="1" ht="13.8">
      <c r="A561" s="286"/>
      <c r="B561" s="287"/>
      <c r="C561" s="112" t="s">
        <v>9</v>
      </c>
      <c r="D561" s="107"/>
      <c r="E561" s="95"/>
      <c r="F561" s="95"/>
      <c r="G561" s="95"/>
      <c r="H561" s="95"/>
      <c r="I561" s="95"/>
      <c r="J561" s="95"/>
      <c r="K561" s="95"/>
    </row>
    <row r="562" spans="1:11" s="2" customFormat="1" ht="13.8">
      <c r="A562" s="286"/>
      <c r="B562" s="287"/>
      <c r="C562" s="112" t="s">
        <v>13</v>
      </c>
      <c r="D562" s="107"/>
      <c r="E562" s="95"/>
      <c r="F562" s="95"/>
      <c r="G562" s="95"/>
      <c r="H562" s="95"/>
      <c r="I562" s="95"/>
      <c r="J562" s="95"/>
      <c r="K562" s="95"/>
    </row>
    <row r="563" spans="1:11" s="115" customFormat="1" ht="13.8">
      <c r="A563" s="286" t="s">
        <v>227</v>
      </c>
      <c r="B563" s="287" t="s">
        <v>228</v>
      </c>
      <c r="C563" s="93" t="s">
        <v>10</v>
      </c>
      <c r="D563" s="116"/>
      <c r="E563" s="87"/>
      <c r="F563" s="87"/>
      <c r="G563" s="87"/>
      <c r="H563" s="87"/>
      <c r="I563" s="87"/>
      <c r="J563" s="87"/>
      <c r="K563" s="87"/>
    </row>
    <row r="564" spans="1:11" s="2" customFormat="1" ht="13.8">
      <c r="A564" s="286"/>
      <c r="B564" s="287"/>
      <c r="C564" s="111" t="s">
        <v>12</v>
      </c>
      <c r="D564" s="107"/>
      <c r="E564" s="95"/>
      <c r="F564" s="95"/>
      <c r="G564" s="95"/>
      <c r="H564" s="95"/>
      <c r="I564" s="95"/>
      <c r="J564" s="95"/>
      <c r="K564" s="95"/>
    </row>
    <row r="565" spans="1:11" s="2" customFormat="1" ht="13.8">
      <c r="A565" s="286"/>
      <c r="B565" s="287"/>
      <c r="C565" s="112" t="s">
        <v>7</v>
      </c>
      <c r="D565" s="107"/>
      <c r="E565" s="95"/>
      <c r="F565" s="95"/>
      <c r="G565" s="95"/>
      <c r="H565" s="95"/>
      <c r="I565" s="95"/>
      <c r="J565" s="95"/>
      <c r="K565" s="95"/>
    </row>
    <row r="566" spans="1:11" s="2" customFormat="1" ht="13.8">
      <c r="A566" s="286"/>
      <c r="B566" s="287"/>
      <c r="C566" s="112" t="s">
        <v>8</v>
      </c>
      <c r="D566" s="107"/>
      <c r="E566" s="95"/>
      <c r="F566" s="95"/>
      <c r="G566" s="95"/>
      <c r="H566" s="95"/>
      <c r="I566" s="95"/>
      <c r="J566" s="95"/>
      <c r="K566" s="95"/>
    </row>
    <row r="567" spans="1:11" s="2" customFormat="1" ht="13.8">
      <c r="A567" s="286"/>
      <c r="B567" s="287"/>
      <c r="C567" s="110" t="s">
        <v>364</v>
      </c>
      <c r="D567" s="107"/>
      <c r="E567" s="95"/>
      <c r="F567" s="95"/>
      <c r="G567" s="95"/>
      <c r="H567" s="95"/>
      <c r="I567" s="95"/>
      <c r="J567" s="95"/>
      <c r="K567" s="95"/>
    </row>
    <row r="568" spans="1:11" s="2" customFormat="1" ht="13.8">
      <c r="A568" s="286"/>
      <c r="B568" s="287"/>
      <c r="C568" s="112" t="s">
        <v>9</v>
      </c>
      <c r="D568" s="107"/>
      <c r="E568" s="95"/>
      <c r="F568" s="95"/>
      <c r="G568" s="95"/>
      <c r="H568" s="95"/>
      <c r="I568" s="95"/>
      <c r="J568" s="95"/>
      <c r="K568" s="95"/>
    </row>
    <row r="569" spans="1:11" s="2" customFormat="1" ht="13.8">
      <c r="A569" s="286"/>
      <c r="B569" s="287"/>
      <c r="C569" s="112" t="s">
        <v>13</v>
      </c>
      <c r="D569" s="107"/>
      <c r="E569" s="95"/>
      <c r="F569" s="95"/>
      <c r="G569" s="95"/>
      <c r="H569" s="95"/>
      <c r="I569" s="95"/>
      <c r="J569" s="95"/>
      <c r="K569" s="95"/>
    </row>
    <row r="570" spans="1:11" s="115" customFormat="1" ht="13.8">
      <c r="A570" s="286" t="s">
        <v>229</v>
      </c>
      <c r="B570" s="287" t="s">
        <v>230</v>
      </c>
      <c r="C570" s="93" t="s">
        <v>10</v>
      </c>
      <c r="D570" s="116"/>
      <c r="E570" s="87"/>
      <c r="F570" s="87"/>
      <c r="G570" s="87"/>
      <c r="H570" s="87"/>
      <c r="I570" s="87"/>
      <c r="J570" s="87"/>
      <c r="K570" s="87"/>
    </row>
    <row r="571" spans="1:11" s="2" customFormat="1" ht="13.8">
      <c r="A571" s="286"/>
      <c r="B571" s="287"/>
      <c r="C571" s="111" t="s">
        <v>12</v>
      </c>
      <c r="D571" s="107"/>
      <c r="E571" s="95"/>
      <c r="F571" s="95"/>
      <c r="G571" s="95"/>
      <c r="H571" s="95"/>
      <c r="I571" s="95"/>
      <c r="J571" s="95"/>
      <c r="K571" s="95"/>
    </row>
    <row r="572" spans="1:11" s="2" customFormat="1" ht="13.8">
      <c r="A572" s="286"/>
      <c r="B572" s="287"/>
      <c r="C572" s="112" t="s">
        <v>7</v>
      </c>
      <c r="D572" s="107"/>
      <c r="E572" s="95"/>
      <c r="F572" s="95"/>
      <c r="G572" s="95"/>
      <c r="H572" s="95"/>
      <c r="I572" s="95"/>
      <c r="J572" s="95"/>
      <c r="K572" s="95"/>
    </row>
    <row r="573" spans="1:11" s="2" customFormat="1" ht="13.8">
      <c r="A573" s="286"/>
      <c r="B573" s="287"/>
      <c r="C573" s="112" t="s">
        <v>8</v>
      </c>
      <c r="D573" s="107"/>
      <c r="E573" s="95"/>
      <c r="F573" s="95"/>
      <c r="G573" s="95"/>
      <c r="H573" s="95"/>
      <c r="I573" s="95"/>
      <c r="J573" s="95"/>
      <c r="K573" s="95"/>
    </row>
    <row r="574" spans="1:11" s="2" customFormat="1" ht="13.8">
      <c r="A574" s="286"/>
      <c r="B574" s="287"/>
      <c r="C574" s="110" t="s">
        <v>364</v>
      </c>
      <c r="D574" s="107"/>
      <c r="E574" s="95"/>
      <c r="F574" s="95"/>
      <c r="G574" s="95"/>
      <c r="H574" s="95"/>
      <c r="I574" s="95"/>
      <c r="J574" s="95"/>
      <c r="K574" s="95"/>
    </row>
    <row r="575" spans="1:11" s="2" customFormat="1" ht="13.8">
      <c r="A575" s="286"/>
      <c r="B575" s="287"/>
      <c r="C575" s="112" t="s">
        <v>9</v>
      </c>
      <c r="D575" s="107"/>
      <c r="E575" s="95"/>
      <c r="F575" s="95"/>
      <c r="G575" s="95"/>
      <c r="H575" s="95"/>
      <c r="I575" s="95"/>
      <c r="J575" s="95"/>
      <c r="K575" s="95"/>
    </row>
    <row r="576" spans="1:11" s="2" customFormat="1" ht="13.8">
      <c r="A576" s="286"/>
      <c r="B576" s="287"/>
      <c r="C576" s="112" t="s">
        <v>13</v>
      </c>
      <c r="D576" s="107"/>
      <c r="E576" s="95"/>
      <c r="F576" s="95"/>
      <c r="G576" s="95"/>
      <c r="H576" s="95"/>
      <c r="I576" s="95"/>
      <c r="J576" s="95"/>
      <c r="K576" s="95"/>
    </row>
    <row r="577" spans="1:11" s="115" customFormat="1" ht="13.8">
      <c r="A577" s="286" t="s">
        <v>231</v>
      </c>
      <c r="B577" s="290" t="s">
        <v>232</v>
      </c>
      <c r="C577" s="93" t="s">
        <v>10</v>
      </c>
      <c r="D577" s="116"/>
      <c r="E577" s="87"/>
      <c r="F577" s="87"/>
      <c r="G577" s="87"/>
      <c r="H577" s="87"/>
      <c r="I577" s="87"/>
      <c r="J577" s="87"/>
      <c r="K577" s="87"/>
    </row>
    <row r="578" spans="1:11" s="2" customFormat="1" ht="13.8">
      <c r="A578" s="286"/>
      <c r="B578" s="290"/>
      <c r="C578" s="111" t="s">
        <v>12</v>
      </c>
      <c r="D578" s="107"/>
      <c r="E578" s="95"/>
      <c r="F578" s="95"/>
      <c r="G578" s="95"/>
      <c r="H578" s="95"/>
      <c r="I578" s="95"/>
      <c r="J578" s="95"/>
      <c r="K578" s="95"/>
    </row>
    <row r="579" spans="1:11" s="2" customFormat="1" ht="13.8">
      <c r="A579" s="286"/>
      <c r="B579" s="290"/>
      <c r="C579" s="112" t="s">
        <v>7</v>
      </c>
      <c r="D579" s="107"/>
      <c r="E579" s="95"/>
      <c r="F579" s="95"/>
      <c r="G579" s="95"/>
      <c r="H579" s="95"/>
      <c r="I579" s="95"/>
      <c r="J579" s="95"/>
      <c r="K579" s="95"/>
    </row>
    <row r="580" spans="1:11" s="2" customFormat="1" ht="13.8">
      <c r="A580" s="286"/>
      <c r="B580" s="290"/>
      <c r="C580" s="112" t="s">
        <v>8</v>
      </c>
      <c r="D580" s="107"/>
      <c r="E580" s="95"/>
      <c r="F580" s="95"/>
      <c r="G580" s="95"/>
      <c r="H580" s="95"/>
      <c r="I580" s="95"/>
      <c r="J580" s="95"/>
      <c r="K580" s="95"/>
    </row>
    <row r="581" spans="1:11" s="2" customFormat="1" ht="13.8">
      <c r="A581" s="286"/>
      <c r="B581" s="290"/>
      <c r="C581" s="110" t="s">
        <v>364</v>
      </c>
      <c r="D581" s="107"/>
      <c r="E581" s="95"/>
      <c r="F581" s="95"/>
      <c r="G581" s="95"/>
      <c r="H581" s="95"/>
      <c r="I581" s="95"/>
      <c r="J581" s="95"/>
      <c r="K581" s="95"/>
    </row>
    <row r="582" spans="1:11" s="2" customFormat="1" ht="13.8">
      <c r="A582" s="286"/>
      <c r="B582" s="290"/>
      <c r="C582" s="112" t="s">
        <v>9</v>
      </c>
      <c r="D582" s="107"/>
      <c r="E582" s="95"/>
      <c r="F582" s="95"/>
      <c r="G582" s="95"/>
      <c r="H582" s="95"/>
      <c r="I582" s="95"/>
      <c r="J582" s="95"/>
      <c r="K582" s="95"/>
    </row>
    <row r="583" spans="1:11" s="2" customFormat="1" ht="13.8">
      <c r="A583" s="286"/>
      <c r="B583" s="290"/>
      <c r="C583" s="112" t="s">
        <v>13</v>
      </c>
      <c r="D583" s="107"/>
      <c r="E583" s="95"/>
      <c r="F583" s="95"/>
      <c r="G583" s="95"/>
      <c r="H583" s="95"/>
      <c r="I583" s="95"/>
      <c r="J583" s="95"/>
      <c r="K583" s="95"/>
    </row>
    <row r="584" spans="1:11" s="115" customFormat="1" ht="13.8">
      <c r="A584" s="286" t="s">
        <v>233</v>
      </c>
      <c r="B584" s="289" t="s">
        <v>234</v>
      </c>
      <c r="C584" s="93" t="s">
        <v>10</v>
      </c>
      <c r="D584" s="116"/>
      <c r="E584" s="87"/>
      <c r="F584" s="87"/>
      <c r="G584" s="87"/>
      <c r="H584" s="87"/>
      <c r="I584" s="87"/>
      <c r="J584" s="87"/>
      <c r="K584" s="87"/>
    </row>
    <row r="585" spans="1:11" s="2" customFormat="1" ht="13.8">
      <c r="A585" s="286"/>
      <c r="B585" s="289"/>
      <c r="C585" s="111" t="s">
        <v>12</v>
      </c>
      <c r="D585" s="107"/>
      <c r="E585" s="95"/>
      <c r="F585" s="95"/>
      <c r="G585" s="95"/>
      <c r="H585" s="95"/>
      <c r="I585" s="95"/>
      <c r="J585" s="95"/>
      <c r="K585" s="95"/>
    </row>
    <row r="586" spans="1:11" s="2" customFormat="1" ht="13.8">
      <c r="A586" s="286"/>
      <c r="B586" s="289"/>
      <c r="C586" s="112" t="s">
        <v>7</v>
      </c>
      <c r="D586" s="107"/>
      <c r="E586" s="95"/>
      <c r="F586" s="95"/>
      <c r="G586" s="95"/>
      <c r="H586" s="95"/>
      <c r="I586" s="95"/>
      <c r="J586" s="95"/>
      <c r="K586" s="95"/>
    </row>
    <row r="587" spans="1:11" s="2" customFormat="1" ht="13.8">
      <c r="A587" s="286"/>
      <c r="B587" s="289"/>
      <c r="C587" s="112" t="s">
        <v>8</v>
      </c>
      <c r="D587" s="107"/>
      <c r="E587" s="95"/>
      <c r="F587" s="95"/>
      <c r="G587" s="95"/>
      <c r="H587" s="95"/>
      <c r="I587" s="95"/>
      <c r="J587" s="95"/>
      <c r="K587" s="95"/>
    </row>
    <row r="588" spans="1:11" s="2" customFormat="1" ht="13.8">
      <c r="A588" s="286"/>
      <c r="B588" s="289"/>
      <c r="C588" s="110" t="s">
        <v>364</v>
      </c>
      <c r="D588" s="107"/>
      <c r="E588" s="95"/>
      <c r="F588" s="95"/>
      <c r="G588" s="95"/>
      <c r="H588" s="95"/>
      <c r="I588" s="95"/>
      <c r="J588" s="95"/>
      <c r="K588" s="95"/>
    </row>
    <row r="589" spans="1:11" s="2" customFormat="1" ht="13.8">
      <c r="A589" s="286"/>
      <c r="B589" s="289"/>
      <c r="C589" s="112" t="s">
        <v>9</v>
      </c>
      <c r="D589" s="107"/>
      <c r="E589" s="95"/>
      <c r="F589" s="95"/>
      <c r="G589" s="95"/>
      <c r="H589" s="95"/>
      <c r="I589" s="95"/>
      <c r="J589" s="95"/>
      <c r="K589" s="95"/>
    </row>
    <row r="590" spans="1:11" s="2" customFormat="1" ht="13.8">
      <c r="A590" s="286"/>
      <c r="B590" s="289"/>
      <c r="C590" s="112" t="s">
        <v>13</v>
      </c>
      <c r="D590" s="107"/>
      <c r="E590" s="95"/>
      <c r="F590" s="95"/>
      <c r="G590" s="95"/>
      <c r="H590" s="95"/>
      <c r="I590" s="95"/>
      <c r="J590" s="95"/>
      <c r="K590" s="95"/>
    </row>
    <row r="591" spans="1:11" s="115" customFormat="1" ht="13.8">
      <c r="A591" s="286" t="s">
        <v>235</v>
      </c>
      <c r="B591" s="287" t="s">
        <v>236</v>
      </c>
      <c r="C591" s="93" t="s">
        <v>10</v>
      </c>
      <c r="D591" s="116"/>
      <c r="E591" s="87"/>
      <c r="F591" s="87"/>
      <c r="G591" s="87"/>
      <c r="H591" s="87"/>
      <c r="I591" s="87"/>
      <c r="J591" s="87"/>
      <c r="K591" s="87"/>
    </row>
    <row r="592" spans="1:11" s="2" customFormat="1" ht="13.8">
      <c r="A592" s="286"/>
      <c r="B592" s="287"/>
      <c r="C592" s="111" t="s">
        <v>12</v>
      </c>
      <c r="D592" s="107"/>
      <c r="E592" s="95"/>
      <c r="F592" s="95"/>
      <c r="G592" s="95"/>
      <c r="H592" s="95"/>
      <c r="I592" s="95"/>
      <c r="J592" s="95"/>
      <c r="K592" s="95"/>
    </row>
    <row r="593" spans="1:11" s="2" customFormat="1" ht="13.8">
      <c r="A593" s="286"/>
      <c r="B593" s="287"/>
      <c r="C593" s="112" t="s">
        <v>7</v>
      </c>
      <c r="D593" s="107"/>
      <c r="E593" s="95"/>
      <c r="F593" s="95"/>
      <c r="G593" s="95"/>
      <c r="H593" s="95"/>
      <c r="I593" s="95"/>
      <c r="J593" s="95"/>
      <c r="K593" s="95"/>
    </row>
    <row r="594" spans="1:11" s="2" customFormat="1" ht="13.8">
      <c r="A594" s="286"/>
      <c r="B594" s="287"/>
      <c r="C594" s="112" t="s">
        <v>8</v>
      </c>
      <c r="D594" s="107"/>
      <c r="E594" s="95"/>
      <c r="F594" s="95"/>
      <c r="G594" s="95"/>
      <c r="H594" s="95"/>
      <c r="I594" s="95"/>
      <c r="J594" s="95"/>
      <c r="K594" s="95"/>
    </row>
    <row r="595" spans="1:11" s="2" customFormat="1" ht="13.8">
      <c r="A595" s="286"/>
      <c r="B595" s="287"/>
      <c r="C595" s="110" t="s">
        <v>364</v>
      </c>
      <c r="D595" s="107"/>
      <c r="E595" s="95"/>
      <c r="F595" s="95"/>
      <c r="G595" s="95"/>
      <c r="H595" s="95"/>
      <c r="I595" s="95"/>
      <c r="J595" s="95"/>
      <c r="K595" s="95"/>
    </row>
    <row r="596" spans="1:11" s="2" customFormat="1" ht="13.8">
      <c r="A596" s="286"/>
      <c r="B596" s="287"/>
      <c r="C596" s="112" t="s">
        <v>9</v>
      </c>
      <c r="D596" s="107"/>
      <c r="E596" s="95"/>
      <c r="F596" s="95"/>
      <c r="G596" s="95"/>
      <c r="H596" s="95"/>
      <c r="I596" s="95"/>
      <c r="J596" s="95"/>
      <c r="K596" s="95"/>
    </row>
    <row r="597" spans="1:11" s="2" customFormat="1" ht="13.8">
      <c r="A597" s="286"/>
      <c r="B597" s="287"/>
      <c r="C597" s="112" t="s">
        <v>13</v>
      </c>
      <c r="D597" s="107"/>
      <c r="E597" s="95"/>
      <c r="F597" s="95"/>
      <c r="G597" s="95"/>
      <c r="H597" s="95"/>
      <c r="I597" s="95"/>
      <c r="J597" s="95"/>
      <c r="K597" s="95"/>
    </row>
    <row r="598" spans="1:11" s="115" customFormat="1" ht="13.8">
      <c r="A598" s="286" t="s">
        <v>237</v>
      </c>
      <c r="B598" s="287" t="s">
        <v>238</v>
      </c>
      <c r="C598" s="93" t="s">
        <v>10</v>
      </c>
      <c r="D598" s="116"/>
      <c r="E598" s="87"/>
      <c r="F598" s="87"/>
      <c r="G598" s="87"/>
      <c r="H598" s="87"/>
      <c r="I598" s="87"/>
      <c r="J598" s="87"/>
      <c r="K598" s="87"/>
    </row>
    <row r="599" spans="1:11" s="2" customFormat="1" ht="13.8">
      <c r="A599" s="286"/>
      <c r="B599" s="287"/>
      <c r="C599" s="111" t="s">
        <v>12</v>
      </c>
      <c r="D599" s="107"/>
      <c r="E599" s="95"/>
      <c r="F599" s="95"/>
      <c r="G599" s="95"/>
      <c r="H599" s="95"/>
      <c r="I599" s="95"/>
      <c r="J599" s="95"/>
      <c r="K599" s="95"/>
    </row>
    <row r="600" spans="1:11" s="2" customFormat="1" ht="13.8">
      <c r="A600" s="286"/>
      <c r="B600" s="287"/>
      <c r="C600" s="112" t="s">
        <v>7</v>
      </c>
      <c r="D600" s="107"/>
      <c r="E600" s="95"/>
      <c r="F600" s="95"/>
      <c r="G600" s="95"/>
      <c r="H600" s="95"/>
      <c r="I600" s="95"/>
      <c r="J600" s="95"/>
      <c r="K600" s="95"/>
    </row>
    <row r="601" spans="1:11" s="2" customFormat="1" ht="13.8">
      <c r="A601" s="286"/>
      <c r="B601" s="287"/>
      <c r="C601" s="112" t="s">
        <v>8</v>
      </c>
      <c r="D601" s="107"/>
      <c r="E601" s="95"/>
      <c r="F601" s="95"/>
      <c r="G601" s="95"/>
      <c r="H601" s="95"/>
      <c r="I601" s="95"/>
      <c r="J601" s="95"/>
      <c r="K601" s="95"/>
    </row>
    <row r="602" spans="1:11" s="2" customFormat="1" ht="13.8">
      <c r="A602" s="286"/>
      <c r="B602" s="287"/>
      <c r="C602" s="110" t="s">
        <v>364</v>
      </c>
      <c r="D602" s="107"/>
      <c r="E602" s="95"/>
      <c r="F602" s="95"/>
      <c r="G602" s="95"/>
      <c r="H602" s="95"/>
      <c r="I602" s="95"/>
      <c r="J602" s="95"/>
      <c r="K602" s="95"/>
    </row>
    <row r="603" spans="1:11" s="2" customFormat="1" ht="13.8">
      <c r="A603" s="286"/>
      <c r="B603" s="287"/>
      <c r="C603" s="112" t="s">
        <v>9</v>
      </c>
      <c r="D603" s="107"/>
      <c r="E603" s="95"/>
      <c r="F603" s="95"/>
      <c r="G603" s="95"/>
      <c r="H603" s="95"/>
      <c r="I603" s="95"/>
      <c r="J603" s="95"/>
      <c r="K603" s="95"/>
    </row>
    <row r="604" spans="1:11" s="2" customFormat="1" ht="13.8">
      <c r="A604" s="286"/>
      <c r="B604" s="287"/>
      <c r="C604" s="112" t="s">
        <v>13</v>
      </c>
      <c r="D604" s="107"/>
      <c r="E604" s="95"/>
      <c r="F604" s="95"/>
      <c r="G604" s="95"/>
      <c r="H604" s="95"/>
      <c r="I604" s="95"/>
      <c r="J604" s="95"/>
      <c r="K604" s="95"/>
    </row>
    <row r="605" spans="1:11" s="115" customFormat="1" ht="13.8">
      <c r="A605" s="286" t="s">
        <v>239</v>
      </c>
      <c r="B605" s="287" t="s">
        <v>240</v>
      </c>
      <c r="C605" s="93" t="s">
        <v>10</v>
      </c>
      <c r="D605" s="116"/>
      <c r="E605" s="87"/>
      <c r="F605" s="87"/>
      <c r="G605" s="87"/>
      <c r="H605" s="87"/>
      <c r="I605" s="87"/>
      <c r="J605" s="87"/>
      <c r="K605" s="87"/>
    </row>
    <row r="606" spans="1:11" s="2" customFormat="1" ht="13.8">
      <c r="A606" s="286"/>
      <c r="B606" s="287"/>
      <c r="C606" s="111" t="s">
        <v>12</v>
      </c>
      <c r="D606" s="107"/>
      <c r="E606" s="95"/>
      <c r="F606" s="95"/>
      <c r="G606" s="95"/>
      <c r="H606" s="95"/>
      <c r="I606" s="95"/>
      <c r="J606" s="95"/>
      <c r="K606" s="95"/>
    </row>
    <row r="607" spans="1:11" s="2" customFormat="1" ht="13.8">
      <c r="A607" s="286"/>
      <c r="B607" s="287"/>
      <c r="C607" s="112" t="s">
        <v>7</v>
      </c>
      <c r="D607" s="107"/>
      <c r="E607" s="95"/>
      <c r="F607" s="95"/>
      <c r="G607" s="95"/>
      <c r="H607" s="95"/>
      <c r="I607" s="95"/>
      <c r="J607" s="95"/>
      <c r="K607" s="95"/>
    </row>
    <row r="608" spans="1:11" s="2" customFormat="1" ht="13.8">
      <c r="A608" s="286"/>
      <c r="B608" s="287"/>
      <c r="C608" s="112" t="s">
        <v>8</v>
      </c>
      <c r="D608" s="107"/>
      <c r="E608" s="95"/>
      <c r="F608" s="95"/>
      <c r="G608" s="95"/>
      <c r="H608" s="95"/>
      <c r="I608" s="95"/>
      <c r="J608" s="95"/>
      <c r="K608" s="95"/>
    </row>
    <row r="609" spans="1:11" s="2" customFormat="1" ht="13.8">
      <c r="A609" s="286"/>
      <c r="B609" s="287"/>
      <c r="C609" s="110" t="s">
        <v>364</v>
      </c>
      <c r="D609" s="107"/>
      <c r="E609" s="95"/>
      <c r="F609" s="95"/>
      <c r="G609" s="95"/>
      <c r="H609" s="95"/>
      <c r="I609" s="95"/>
      <c r="J609" s="95"/>
      <c r="K609" s="95"/>
    </row>
    <row r="610" spans="1:11" s="2" customFormat="1" ht="13.8">
      <c r="A610" s="286"/>
      <c r="B610" s="287"/>
      <c r="C610" s="112" t="s">
        <v>9</v>
      </c>
      <c r="D610" s="107"/>
      <c r="E610" s="95"/>
      <c r="F610" s="95"/>
      <c r="G610" s="95"/>
      <c r="H610" s="95"/>
      <c r="I610" s="95"/>
      <c r="J610" s="95"/>
      <c r="K610" s="95"/>
    </row>
    <row r="611" spans="1:11" s="2" customFormat="1" ht="13.8">
      <c r="A611" s="286"/>
      <c r="B611" s="287"/>
      <c r="C611" s="112" t="s">
        <v>13</v>
      </c>
      <c r="D611" s="107"/>
      <c r="E611" s="95"/>
      <c r="F611" s="95"/>
      <c r="G611" s="95"/>
      <c r="H611" s="95"/>
      <c r="I611" s="95"/>
      <c r="J611" s="95"/>
      <c r="K611" s="95"/>
    </row>
    <row r="612" spans="1:11" s="115" customFormat="1" ht="13.8">
      <c r="A612" s="286" t="s">
        <v>241</v>
      </c>
      <c r="B612" s="287" t="s">
        <v>242</v>
      </c>
      <c r="C612" s="93" t="s">
        <v>10</v>
      </c>
      <c r="D612" s="116"/>
      <c r="E612" s="87"/>
      <c r="F612" s="87"/>
      <c r="G612" s="87"/>
      <c r="H612" s="87"/>
      <c r="I612" s="87"/>
      <c r="J612" s="87"/>
      <c r="K612" s="87"/>
    </row>
    <row r="613" spans="1:11" s="2" customFormat="1" ht="13.8">
      <c r="A613" s="286"/>
      <c r="B613" s="287"/>
      <c r="C613" s="111" t="s">
        <v>12</v>
      </c>
      <c r="D613" s="107"/>
      <c r="E613" s="95"/>
      <c r="F613" s="95"/>
      <c r="G613" s="95"/>
      <c r="H613" s="95"/>
      <c r="I613" s="95"/>
      <c r="J613" s="95"/>
      <c r="K613" s="95"/>
    </row>
    <row r="614" spans="1:11" s="2" customFormat="1" ht="13.8">
      <c r="A614" s="286"/>
      <c r="B614" s="287"/>
      <c r="C614" s="112" t="s">
        <v>7</v>
      </c>
      <c r="D614" s="107"/>
      <c r="E614" s="95"/>
      <c r="F614" s="95"/>
      <c r="G614" s="95"/>
      <c r="H614" s="95"/>
      <c r="I614" s="95"/>
      <c r="J614" s="95"/>
      <c r="K614" s="95"/>
    </row>
    <row r="615" spans="1:11" s="2" customFormat="1" ht="13.8">
      <c r="A615" s="286"/>
      <c r="B615" s="287"/>
      <c r="C615" s="112" t="s">
        <v>8</v>
      </c>
      <c r="D615" s="107"/>
      <c r="E615" s="95"/>
      <c r="F615" s="95"/>
      <c r="G615" s="95"/>
      <c r="H615" s="95"/>
      <c r="I615" s="95"/>
      <c r="J615" s="95"/>
      <c r="K615" s="95"/>
    </row>
    <row r="616" spans="1:11" s="2" customFormat="1" ht="13.8">
      <c r="A616" s="286"/>
      <c r="B616" s="287"/>
      <c r="C616" s="110" t="s">
        <v>364</v>
      </c>
      <c r="D616" s="107"/>
      <c r="E616" s="95"/>
      <c r="F616" s="95"/>
      <c r="G616" s="95"/>
      <c r="H616" s="95"/>
      <c r="I616" s="95"/>
      <c r="J616" s="95"/>
      <c r="K616" s="95"/>
    </row>
    <row r="617" spans="1:11" s="2" customFormat="1" ht="13.8">
      <c r="A617" s="286"/>
      <c r="B617" s="287"/>
      <c r="C617" s="112" t="s">
        <v>9</v>
      </c>
      <c r="D617" s="107"/>
      <c r="E617" s="95"/>
      <c r="F617" s="95"/>
      <c r="G617" s="95"/>
      <c r="H617" s="95"/>
      <c r="I617" s="95"/>
      <c r="J617" s="95"/>
      <c r="K617" s="95"/>
    </row>
    <row r="618" spans="1:11" s="2" customFormat="1" ht="13.8">
      <c r="A618" s="286"/>
      <c r="B618" s="287"/>
      <c r="C618" s="112" t="s">
        <v>13</v>
      </c>
      <c r="D618" s="107"/>
      <c r="E618" s="95"/>
      <c r="F618" s="95"/>
      <c r="G618" s="95"/>
      <c r="H618" s="95"/>
      <c r="I618" s="95"/>
      <c r="J618" s="95"/>
      <c r="K618" s="95"/>
    </row>
    <row r="619" spans="1:11" s="115" customFormat="1" ht="13.8">
      <c r="A619" s="286" t="s">
        <v>243</v>
      </c>
      <c r="B619" s="287" t="s">
        <v>244</v>
      </c>
      <c r="C619" s="93" t="s">
        <v>10</v>
      </c>
      <c r="D619" s="116"/>
      <c r="E619" s="87"/>
      <c r="F619" s="87"/>
      <c r="G619" s="87"/>
      <c r="H619" s="87"/>
      <c r="I619" s="87"/>
      <c r="J619" s="87"/>
      <c r="K619" s="87"/>
    </row>
    <row r="620" spans="1:11" s="2" customFormat="1" ht="13.8">
      <c r="A620" s="286"/>
      <c r="B620" s="287"/>
      <c r="C620" s="111" t="s">
        <v>12</v>
      </c>
      <c r="D620" s="107"/>
      <c r="E620" s="95"/>
      <c r="F620" s="95"/>
      <c r="G620" s="95"/>
      <c r="H620" s="95"/>
      <c r="I620" s="95"/>
      <c r="J620" s="95"/>
      <c r="K620" s="95"/>
    </row>
    <row r="621" spans="1:11" s="2" customFormat="1" ht="13.8">
      <c r="A621" s="286"/>
      <c r="B621" s="287"/>
      <c r="C621" s="112" t="s">
        <v>7</v>
      </c>
      <c r="D621" s="107"/>
      <c r="E621" s="95"/>
      <c r="F621" s="95"/>
      <c r="G621" s="95"/>
      <c r="H621" s="95"/>
      <c r="I621" s="95"/>
      <c r="J621" s="95"/>
      <c r="K621" s="95"/>
    </row>
    <row r="622" spans="1:11" s="2" customFormat="1" ht="13.8">
      <c r="A622" s="286"/>
      <c r="B622" s="287"/>
      <c r="C622" s="112" t="s">
        <v>8</v>
      </c>
      <c r="D622" s="107"/>
      <c r="E622" s="95"/>
      <c r="F622" s="95"/>
      <c r="G622" s="95"/>
      <c r="H622" s="95"/>
      <c r="I622" s="95"/>
      <c r="J622" s="95"/>
      <c r="K622" s="95"/>
    </row>
    <row r="623" spans="1:11" s="2" customFormat="1" ht="13.8">
      <c r="A623" s="286"/>
      <c r="B623" s="287"/>
      <c r="C623" s="110" t="s">
        <v>364</v>
      </c>
      <c r="D623" s="107"/>
      <c r="E623" s="95"/>
      <c r="F623" s="95"/>
      <c r="G623" s="95"/>
      <c r="H623" s="95"/>
      <c r="I623" s="95"/>
      <c r="J623" s="95"/>
      <c r="K623" s="95"/>
    </row>
    <row r="624" spans="1:11" s="2" customFormat="1" ht="13.8">
      <c r="A624" s="286"/>
      <c r="B624" s="287"/>
      <c r="C624" s="112" t="s">
        <v>9</v>
      </c>
      <c r="D624" s="107"/>
      <c r="E624" s="95"/>
      <c r="F624" s="95"/>
      <c r="G624" s="95"/>
      <c r="H624" s="95"/>
      <c r="I624" s="95"/>
      <c r="J624" s="95"/>
      <c r="K624" s="95"/>
    </row>
    <row r="625" spans="1:11" s="2" customFormat="1" ht="13.8">
      <c r="A625" s="286"/>
      <c r="B625" s="287"/>
      <c r="C625" s="112" t="s">
        <v>13</v>
      </c>
      <c r="D625" s="107"/>
      <c r="E625" s="95"/>
      <c r="F625" s="95"/>
      <c r="G625" s="95"/>
      <c r="H625" s="95"/>
      <c r="I625" s="95"/>
      <c r="J625" s="95"/>
      <c r="K625" s="95"/>
    </row>
    <row r="626" spans="1:11" s="115" customFormat="1" ht="13.8">
      <c r="A626" s="286" t="s">
        <v>245</v>
      </c>
      <c r="B626" s="274" t="s">
        <v>246</v>
      </c>
      <c r="C626" s="93" t="s">
        <v>10</v>
      </c>
      <c r="D626" s="116"/>
      <c r="E626" s="87"/>
      <c r="F626" s="87"/>
      <c r="G626" s="87"/>
      <c r="H626" s="87"/>
      <c r="I626" s="87"/>
      <c r="J626" s="87"/>
      <c r="K626" s="87"/>
    </row>
    <row r="627" spans="1:11" s="2" customFormat="1" ht="13.8">
      <c r="A627" s="286"/>
      <c r="B627" s="274"/>
      <c r="C627" s="111" t="s">
        <v>12</v>
      </c>
      <c r="D627" s="107"/>
      <c r="E627" s="95"/>
      <c r="F627" s="95"/>
      <c r="G627" s="95"/>
      <c r="H627" s="95"/>
      <c r="I627" s="95"/>
      <c r="J627" s="95"/>
      <c r="K627" s="95"/>
    </row>
    <row r="628" spans="1:11" s="2" customFormat="1" ht="13.8">
      <c r="A628" s="286"/>
      <c r="B628" s="274"/>
      <c r="C628" s="112" t="s">
        <v>7</v>
      </c>
      <c r="D628" s="107"/>
      <c r="E628" s="95"/>
      <c r="F628" s="95"/>
      <c r="G628" s="95"/>
      <c r="H628" s="95"/>
      <c r="I628" s="95"/>
      <c r="J628" s="95"/>
      <c r="K628" s="95"/>
    </row>
    <row r="629" spans="1:11" s="2" customFormat="1" ht="13.8">
      <c r="A629" s="286"/>
      <c r="B629" s="274"/>
      <c r="C629" s="112" t="s">
        <v>8</v>
      </c>
      <c r="D629" s="107"/>
      <c r="E629" s="95"/>
      <c r="F629" s="95"/>
      <c r="G629" s="95"/>
      <c r="H629" s="95"/>
      <c r="I629" s="95"/>
      <c r="J629" s="95"/>
      <c r="K629" s="95"/>
    </row>
    <row r="630" spans="1:11" s="2" customFormat="1" ht="13.8">
      <c r="A630" s="286"/>
      <c r="B630" s="274"/>
      <c r="C630" s="110" t="s">
        <v>364</v>
      </c>
      <c r="D630" s="107"/>
      <c r="E630" s="95"/>
      <c r="F630" s="95"/>
      <c r="G630" s="95"/>
      <c r="H630" s="95"/>
      <c r="I630" s="95"/>
      <c r="J630" s="95"/>
      <c r="K630" s="95"/>
    </row>
    <row r="631" spans="1:11" s="2" customFormat="1" ht="13.8">
      <c r="A631" s="286"/>
      <c r="B631" s="274"/>
      <c r="C631" s="112" t="s">
        <v>9</v>
      </c>
      <c r="D631" s="107"/>
      <c r="E631" s="95"/>
      <c r="F631" s="95"/>
      <c r="G631" s="95"/>
      <c r="H631" s="95"/>
      <c r="I631" s="95"/>
      <c r="J631" s="95"/>
      <c r="K631" s="95"/>
    </row>
    <row r="632" spans="1:11" s="2" customFormat="1" ht="13.8">
      <c r="A632" s="286"/>
      <c r="B632" s="274"/>
      <c r="C632" s="112" t="s">
        <v>13</v>
      </c>
      <c r="D632" s="107"/>
      <c r="E632" s="95"/>
      <c r="F632" s="95"/>
      <c r="G632" s="95"/>
      <c r="H632" s="95"/>
      <c r="I632" s="95"/>
      <c r="J632" s="95"/>
      <c r="K632" s="95"/>
    </row>
    <row r="633" spans="1:11" s="115" customFormat="1" ht="13.8">
      <c r="A633" s="286" t="s">
        <v>247</v>
      </c>
      <c r="B633" s="287" t="s">
        <v>248</v>
      </c>
      <c r="C633" s="93" t="s">
        <v>10</v>
      </c>
      <c r="D633" s="116"/>
      <c r="E633" s="87"/>
      <c r="F633" s="87"/>
      <c r="G633" s="87"/>
      <c r="H633" s="87"/>
      <c r="I633" s="87"/>
      <c r="J633" s="87"/>
      <c r="K633" s="87"/>
    </row>
    <row r="634" spans="1:11" s="2" customFormat="1" ht="13.8">
      <c r="A634" s="286"/>
      <c r="B634" s="287"/>
      <c r="C634" s="111" t="s">
        <v>12</v>
      </c>
      <c r="D634" s="107"/>
      <c r="E634" s="95"/>
      <c r="F634" s="95"/>
      <c r="G634" s="95"/>
      <c r="H634" s="95"/>
      <c r="I634" s="95"/>
      <c r="J634" s="95"/>
      <c r="K634" s="95"/>
    </row>
    <row r="635" spans="1:11" s="2" customFormat="1" ht="13.8">
      <c r="A635" s="286"/>
      <c r="B635" s="287"/>
      <c r="C635" s="112" t="s">
        <v>7</v>
      </c>
      <c r="D635" s="107"/>
      <c r="E635" s="95"/>
      <c r="F635" s="95"/>
      <c r="G635" s="95"/>
      <c r="H635" s="95"/>
      <c r="I635" s="95"/>
      <c r="J635" s="95"/>
      <c r="K635" s="95"/>
    </row>
    <row r="636" spans="1:11" s="2" customFormat="1" ht="13.8">
      <c r="A636" s="286"/>
      <c r="B636" s="287"/>
      <c r="C636" s="112" t="s">
        <v>8</v>
      </c>
      <c r="D636" s="107"/>
      <c r="E636" s="95"/>
      <c r="F636" s="95"/>
      <c r="G636" s="95"/>
      <c r="H636" s="95"/>
      <c r="I636" s="95"/>
      <c r="J636" s="95"/>
      <c r="K636" s="95"/>
    </row>
    <row r="637" spans="1:11" s="2" customFormat="1" ht="13.8">
      <c r="A637" s="286"/>
      <c r="B637" s="287"/>
      <c r="C637" s="110" t="s">
        <v>364</v>
      </c>
      <c r="D637" s="107"/>
      <c r="E637" s="95"/>
      <c r="F637" s="95"/>
      <c r="G637" s="95"/>
      <c r="H637" s="95"/>
      <c r="I637" s="95"/>
      <c r="J637" s="95"/>
      <c r="K637" s="95"/>
    </row>
    <row r="638" spans="1:11" s="2" customFormat="1" ht="13.8">
      <c r="A638" s="286"/>
      <c r="B638" s="287"/>
      <c r="C638" s="112" t="s">
        <v>9</v>
      </c>
      <c r="D638" s="107"/>
      <c r="E638" s="95"/>
      <c r="F638" s="95"/>
      <c r="G638" s="95"/>
      <c r="H638" s="95"/>
      <c r="I638" s="95"/>
      <c r="J638" s="95"/>
      <c r="K638" s="95"/>
    </row>
    <row r="639" spans="1:11" s="2" customFormat="1" ht="13.8">
      <c r="A639" s="286"/>
      <c r="B639" s="287"/>
      <c r="C639" s="112" t="s">
        <v>13</v>
      </c>
      <c r="D639" s="107"/>
      <c r="E639" s="95"/>
      <c r="F639" s="95"/>
      <c r="G639" s="95"/>
      <c r="H639" s="95"/>
      <c r="I639" s="95"/>
      <c r="J639" s="95"/>
      <c r="K639" s="95"/>
    </row>
    <row r="640" spans="1:11" s="115" customFormat="1" ht="13.8">
      <c r="A640" s="286" t="s">
        <v>249</v>
      </c>
      <c r="B640" s="287" t="s">
        <v>250</v>
      </c>
      <c r="C640" s="93" t="s">
        <v>10</v>
      </c>
      <c r="D640" s="116"/>
      <c r="E640" s="87"/>
      <c r="F640" s="87"/>
      <c r="G640" s="87"/>
      <c r="H640" s="87"/>
      <c r="I640" s="87"/>
      <c r="J640" s="87"/>
      <c r="K640" s="87"/>
    </row>
    <row r="641" spans="1:11" s="2" customFormat="1" ht="13.8">
      <c r="A641" s="286"/>
      <c r="B641" s="287"/>
      <c r="C641" s="111" t="s">
        <v>12</v>
      </c>
      <c r="D641" s="107"/>
      <c r="E641" s="95"/>
      <c r="F641" s="95"/>
      <c r="G641" s="95"/>
      <c r="H641" s="95"/>
      <c r="I641" s="95"/>
      <c r="J641" s="95"/>
      <c r="K641" s="95"/>
    </row>
    <row r="642" spans="1:11" s="2" customFormat="1" ht="13.8">
      <c r="A642" s="286"/>
      <c r="B642" s="287"/>
      <c r="C642" s="112" t="s">
        <v>7</v>
      </c>
      <c r="D642" s="107"/>
      <c r="E642" s="95"/>
      <c r="F642" s="95"/>
      <c r="G642" s="95"/>
      <c r="H642" s="95"/>
      <c r="I642" s="95"/>
      <c r="J642" s="95"/>
      <c r="K642" s="95"/>
    </row>
    <row r="643" spans="1:11" s="2" customFormat="1" ht="13.8">
      <c r="A643" s="286"/>
      <c r="B643" s="287"/>
      <c r="C643" s="112" t="s">
        <v>8</v>
      </c>
      <c r="D643" s="107"/>
      <c r="E643" s="95"/>
      <c r="F643" s="95"/>
      <c r="G643" s="95"/>
      <c r="H643" s="95"/>
      <c r="I643" s="95"/>
      <c r="J643" s="95"/>
      <c r="K643" s="95"/>
    </row>
    <row r="644" spans="1:11" s="2" customFormat="1" ht="13.8">
      <c r="A644" s="286"/>
      <c r="B644" s="287"/>
      <c r="C644" s="110" t="s">
        <v>364</v>
      </c>
      <c r="D644" s="107"/>
      <c r="E644" s="95"/>
      <c r="F644" s="95"/>
      <c r="G644" s="95"/>
      <c r="H644" s="95"/>
      <c r="I644" s="95"/>
      <c r="J644" s="95"/>
      <c r="K644" s="95"/>
    </row>
    <row r="645" spans="1:11" s="2" customFormat="1" ht="13.8">
      <c r="A645" s="286"/>
      <c r="B645" s="287"/>
      <c r="C645" s="112" t="s">
        <v>9</v>
      </c>
      <c r="D645" s="107"/>
      <c r="E645" s="95"/>
      <c r="F645" s="95"/>
      <c r="G645" s="95"/>
      <c r="H645" s="95"/>
      <c r="I645" s="95"/>
      <c r="J645" s="95"/>
      <c r="K645" s="95"/>
    </row>
    <row r="646" spans="1:11" s="2" customFormat="1" ht="13.8">
      <c r="A646" s="286"/>
      <c r="B646" s="287"/>
      <c r="C646" s="112" t="s">
        <v>13</v>
      </c>
      <c r="D646" s="107"/>
      <c r="E646" s="95"/>
      <c r="F646" s="95"/>
      <c r="G646" s="95"/>
      <c r="H646" s="95"/>
      <c r="I646" s="95"/>
      <c r="J646" s="95"/>
      <c r="K646" s="95"/>
    </row>
    <row r="647" spans="1:11" s="2" customFormat="1" ht="13.8">
      <c r="A647" s="286" t="s">
        <v>251</v>
      </c>
      <c r="B647" s="287" t="s">
        <v>252</v>
      </c>
      <c r="C647" s="93" t="s">
        <v>10</v>
      </c>
      <c r="D647" s="107"/>
      <c r="E647" s="95"/>
      <c r="F647" s="95"/>
      <c r="G647" s="95"/>
      <c r="H647" s="95"/>
      <c r="I647" s="95"/>
      <c r="J647" s="95"/>
      <c r="K647" s="95"/>
    </row>
    <row r="648" spans="1:11" s="2" customFormat="1" ht="13.8">
      <c r="A648" s="286"/>
      <c r="B648" s="287"/>
      <c r="C648" s="111" t="s">
        <v>12</v>
      </c>
      <c r="D648" s="107"/>
      <c r="E648" s="95"/>
      <c r="F648" s="95"/>
      <c r="G648" s="95"/>
      <c r="H648" s="95"/>
      <c r="I648" s="95"/>
      <c r="J648" s="95"/>
      <c r="K648" s="95"/>
    </row>
    <row r="649" spans="1:11" s="2" customFormat="1" ht="13.8">
      <c r="A649" s="286"/>
      <c r="B649" s="287"/>
      <c r="C649" s="112" t="s">
        <v>7</v>
      </c>
      <c r="D649" s="107"/>
      <c r="E649" s="95"/>
      <c r="F649" s="95"/>
      <c r="G649" s="95"/>
      <c r="H649" s="95"/>
      <c r="I649" s="95"/>
      <c r="J649" s="95"/>
      <c r="K649" s="95"/>
    </row>
    <row r="650" spans="1:11" s="2" customFormat="1" ht="13.8">
      <c r="A650" s="286"/>
      <c r="B650" s="287"/>
      <c r="C650" s="112" t="s">
        <v>8</v>
      </c>
      <c r="D650" s="107"/>
      <c r="E650" s="95"/>
      <c r="F650" s="95"/>
      <c r="G650" s="95"/>
      <c r="H650" s="95"/>
      <c r="I650" s="95"/>
      <c r="J650" s="95"/>
      <c r="K650" s="95"/>
    </row>
    <row r="651" spans="1:11" s="2" customFormat="1" ht="13.8">
      <c r="A651" s="286"/>
      <c r="B651" s="287"/>
      <c r="C651" s="110" t="s">
        <v>364</v>
      </c>
      <c r="D651" s="107"/>
      <c r="E651" s="95"/>
      <c r="F651" s="95"/>
      <c r="G651" s="95"/>
      <c r="H651" s="95"/>
      <c r="I651" s="95"/>
      <c r="J651" s="95"/>
      <c r="K651" s="95"/>
    </row>
    <row r="652" spans="1:11" s="2" customFormat="1" ht="13.8">
      <c r="A652" s="286"/>
      <c r="B652" s="287"/>
      <c r="C652" s="112" t="s">
        <v>9</v>
      </c>
      <c r="D652" s="107"/>
      <c r="E652" s="95"/>
      <c r="F652" s="95"/>
      <c r="G652" s="95"/>
      <c r="H652" s="95"/>
      <c r="I652" s="95"/>
      <c r="J652" s="95"/>
      <c r="K652" s="95"/>
    </row>
    <row r="653" spans="1:11" s="2" customFormat="1" ht="13.8">
      <c r="A653" s="286"/>
      <c r="B653" s="287"/>
      <c r="C653" s="112" t="s">
        <v>13</v>
      </c>
      <c r="D653" s="107"/>
      <c r="E653" s="95"/>
      <c r="F653" s="95"/>
      <c r="G653" s="95"/>
      <c r="H653" s="95"/>
      <c r="I653" s="95"/>
      <c r="J653" s="95"/>
      <c r="K653" s="95"/>
    </row>
    <row r="654" spans="1:11" s="2" customFormat="1" ht="13.8">
      <c r="A654" s="286" t="s">
        <v>253</v>
      </c>
      <c r="B654" s="287" t="s">
        <v>254</v>
      </c>
      <c r="C654" s="93" t="s">
        <v>10</v>
      </c>
      <c r="D654" s="107"/>
      <c r="E654" s="95"/>
      <c r="F654" s="95"/>
      <c r="G654" s="95"/>
      <c r="H654" s="95"/>
      <c r="I654" s="95"/>
      <c r="J654" s="95"/>
      <c r="K654" s="95"/>
    </row>
    <row r="655" spans="1:11" s="2" customFormat="1" ht="13.8">
      <c r="A655" s="286"/>
      <c r="B655" s="287"/>
      <c r="C655" s="111" t="s">
        <v>12</v>
      </c>
      <c r="D655" s="107"/>
      <c r="E655" s="95"/>
      <c r="F655" s="95"/>
      <c r="G655" s="95"/>
      <c r="H655" s="95"/>
      <c r="I655" s="95"/>
      <c r="J655" s="95"/>
      <c r="K655" s="95"/>
    </row>
    <row r="656" spans="1:11" s="2" customFormat="1" ht="13.8">
      <c r="A656" s="286"/>
      <c r="B656" s="287"/>
      <c r="C656" s="112" t="s">
        <v>7</v>
      </c>
      <c r="D656" s="107"/>
      <c r="E656" s="95"/>
      <c r="F656" s="95"/>
      <c r="G656" s="95"/>
      <c r="H656" s="95"/>
      <c r="I656" s="95"/>
      <c r="J656" s="95"/>
      <c r="K656" s="95"/>
    </row>
    <row r="657" spans="1:11" s="2" customFormat="1" ht="13.8">
      <c r="A657" s="286"/>
      <c r="B657" s="287"/>
      <c r="C657" s="112" t="s">
        <v>8</v>
      </c>
      <c r="D657" s="107"/>
      <c r="E657" s="95"/>
      <c r="F657" s="95"/>
      <c r="G657" s="95"/>
      <c r="H657" s="95"/>
      <c r="I657" s="95"/>
      <c r="J657" s="95"/>
      <c r="K657" s="95"/>
    </row>
    <row r="658" spans="1:11" s="2" customFormat="1" ht="13.8">
      <c r="A658" s="286"/>
      <c r="B658" s="287"/>
      <c r="C658" s="110" t="s">
        <v>364</v>
      </c>
      <c r="D658" s="107"/>
      <c r="E658" s="95"/>
      <c r="F658" s="95"/>
      <c r="G658" s="95"/>
      <c r="H658" s="95"/>
      <c r="I658" s="95"/>
      <c r="J658" s="95"/>
      <c r="K658" s="95"/>
    </row>
    <row r="659" spans="1:11" s="2" customFormat="1" ht="13.8">
      <c r="A659" s="286"/>
      <c r="B659" s="287"/>
      <c r="C659" s="112" t="s">
        <v>9</v>
      </c>
      <c r="D659" s="107"/>
      <c r="E659" s="95"/>
      <c r="F659" s="95"/>
      <c r="G659" s="95"/>
      <c r="H659" s="95"/>
      <c r="I659" s="95"/>
      <c r="J659" s="95"/>
      <c r="K659" s="95"/>
    </row>
    <row r="660" spans="1:11" s="2" customFormat="1" ht="13.8">
      <c r="A660" s="286"/>
      <c r="B660" s="287"/>
      <c r="C660" s="112" t="s">
        <v>13</v>
      </c>
      <c r="D660" s="107"/>
      <c r="E660" s="95"/>
      <c r="F660" s="95"/>
      <c r="G660" s="95"/>
      <c r="H660" s="95"/>
      <c r="I660" s="95"/>
      <c r="J660" s="95"/>
      <c r="K660" s="95"/>
    </row>
    <row r="661" spans="1:11" s="2" customFormat="1" ht="13.8">
      <c r="A661" s="286" t="s">
        <v>255</v>
      </c>
      <c r="B661" s="287" t="s">
        <v>256</v>
      </c>
      <c r="C661" s="93" t="s">
        <v>10</v>
      </c>
      <c r="D661" s="107"/>
      <c r="E661" s="95"/>
      <c r="F661" s="95"/>
      <c r="G661" s="95"/>
      <c r="H661" s="95"/>
      <c r="I661" s="95"/>
      <c r="J661" s="95"/>
      <c r="K661" s="95"/>
    </row>
    <row r="662" spans="1:11" s="2" customFormat="1" ht="13.8">
      <c r="A662" s="286"/>
      <c r="B662" s="287"/>
      <c r="C662" s="111" t="s">
        <v>12</v>
      </c>
      <c r="D662" s="107"/>
      <c r="E662" s="95"/>
      <c r="F662" s="95"/>
      <c r="G662" s="95"/>
      <c r="H662" s="95"/>
      <c r="I662" s="95"/>
      <c r="J662" s="95"/>
      <c r="K662" s="95"/>
    </row>
    <row r="663" spans="1:11" s="2" customFormat="1" ht="13.8">
      <c r="A663" s="286"/>
      <c r="B663" s="287"/>
      <c r="C663" s="112" t="s">
        <v>7</v>
      </c>
      <c r="D663" s="107"/>
      <c r="E663" s="95"/>
      <c r="F663" s="95"/>
      <c r="G663" s="95"/>
      <c r="H663" s="95"/>
      <c r="I663" s="95"/>
      <c r="J663" s="95"/>
      <c r="K663" s="95"/>
    </row>
    <row r="664" spans="1:11" s="2" customFormat="1" ht="13.8">
      <c r="A664" s="286"/>
      <c r="B664" s="287"/>
      <c r="C664" s="112" t="s">
        <v>8</v>
      </c>
      <c r="D664" s="107"/>
      <c r="E664" s="95"/>
      <c r="F664" s="95"/>
      <c r="G664" s="95"/>
      <c r="H664" s="95"/>
      <c r="I664" s="95"/>
      <c r="J664" s="95"/>
      <c r="K664" s="95"/>
    </row>
    <row r="665" spans="1:11" s="2" customFormat="1" ht="13.8">
      <c r="A665" s="286"/>
      <c r="B665" s="287"/>
      <c r="C665" s="110" t="s">
        <v>364</v>
      </c>
      <c r="D665" s="107"/>
      <c r="E665" s="95"/>
      <c r="F665" s="95"/>
      <c r="G665" s="95"/>
      <c r="H665" s="95"/>
      <c r="I665" s="95"/>
      <c r="J665" s="95"/>
      <c r="K665" s="95"/>
    </row>
    <row r="666" spans="1:11" s="2" customFormat="1" ht="13.8">
      <c r="A666" s="286"/>
      <c r="B666" s="287"/>
      <c r="C666" s="112" t="s">
        <v>9</v>
      </c>
      <c r="D666" s="107"/>
      <c r="E666" s="95"/>
      <c r="F666" s="95"/>
      <c r="G666" s="95"/>
      <c r="H666" s="95"/>
      <c r="I666" s="95"/>
      <c r="J666" s="95"/>
      <c r="K666" s="95"/>
    </row>
    <row r="667" spans="1:11" s="2" customFormat="1" ht="13.8">
      <c r="A667" s="286"/>
      <c r="B667" s="287"/>
      <c r="C667" s="112" t="s">
        <v>13</v>
      </c>
      <c r="D667" s="107"/>
      <c r="E667" s="95"/>
      <c r="F667" s="95"/>
      <c r="G667" s="95"/>
      <c r="H667" s="95"/>
      <c r="I667" s="95"/>
      <c r="J667" s="95"/>
      <c r="K667" s="95"/>
    </row>
    <row r="668" spans="1:11" s="2" customFormat="1" ht="13.8">
      <c r="A668" s="286" t="s">
        <v>257</v>
      </c>
      <c r="B668" s="287" t="s">
        <v>258</v>
      </c>
      <c r="C668" s="93" t="s">
        <v>10</v>
      </c>
      <c r="D668" s="107"/>
      <c r="E668" s="95"/>
      <c r="F668" s="95"/>
      <c r="G668" s="95"/>
      <c r="H668" s="95"/>
      <c r="I668" s="95"/>
      <c r="J668" s="95"/>
      <c r="K668" s="95"/>
    </row>
    <row r="669" spans="1:11" s="2" customFormat="1" ht="13.8">
      <c r="A669" s="286"/>
      <c r="B669" s="287"/>
      <c r="C669" s="111" t="s">
        <v>12</v>
      </c>
      <c r="D669" s="107"/>
      <c r="E669" s="95"/>
      <c r="F669" s="95"/>
      <c r="G669" s="95"/>
      <c r="H669" s="95"/>
      <c r="I669" s="95"/>
      <c r="J669" s="95"/>
      <c r="K669" s="95"/>
    </row>
    <row r="670" spans="1:11" s="2" customFormat="1" ht="13.8">
      <c r="A670" s="286"/>
      <c r="B670" s="287"/>
      <c r="C670" s="112" t="s">
        <v>7</v>
      </c>
      <c r="D670" s="107"/>
      <c r="E670" s="95"/>
      <c r="F670" s="95"/>
      <c r="G670" s="95"/>
      <c r="H670" s="95"/>
      <c r="I670" s="95"/>
      <c r="J670" s="95"/>
      <c r="K670" s="95"/>
    </row>
    <row r="671" spans="1:11" s="2" customFormat="1" ht="13.8">
      <c r="A671" s="286"/>
      <c r="B671" s="287"/>
      <c r="C671" s="112" t="s">
        <v>8</v>
      </c>
      <c r="D671" s="107"/>
      <c r="E671" s="95"/>
      <c r="F671" s="95"/>
      <c r="G671" s="95"/>
      <c r="H671" s="95"/>
      <c r="I671" s="95"/>
      <c r="J671" s="95"/>
      <c r="K671" s="95"/>
    </row>
    <row r="672" spans="1:11" s="2" customFormat="1" ht="13.8">
      <c r="A672" s="286"/>
      <c r="B672" s="287"/>
      <c r="C672" s="110" t="s">
        <v>364</v>
      </c>
      <c r="D672" s="107"/>
      <c r="E672" s="95"/>
      <c r="F672" s="95"/>
      <c r="G672" s="95"/>
      <c r="H672" s="95"/>
      <c r="I672" s="95"/>
      <c r="J672" s="95"/>
      <c r="K672" s="95"/>
    </row>
    <row r="673" spans="1:11" s="2" customFormat="1" ht="13.8">
      <c r="A673" s="286"/>
      <c r="B673" s="287"/>
      <c r="C673" s="112" t="s">
        <v>9</v>
      </c>
      <c r="D673" s="107"/>
      <c r="E673" s="95"/>
      <c r="F673" s="95"/>
      <c r="G673" s="95"/>
      <c r="H673" s="95"/>
      <c r="I673" s="95"/>
      <c r="J673" s="95"/>
      <c r="K673" s="95"/>
    </row>
    <row r="674" spans="1:11" s="2" customFormat="1" ht="13.8">
      <c r="A674" s="286"/>
      <c r="B674" s="287"/>
      <c r="C674" s="112" t="s">
        <v>13</v>
      </c>
      <c r="D674" s="107"/>
      <c r="E674" s="95"/>
      <c r="F674" s="95"/>
      <c r="G674" s="95"/>
      <c r="H674" s="95"/>
      <c r="I674" s="95"/>
      <c r="J674" s="95"/>
      <c r="K674" s="95"/>
    </row>
    <row r="675" spans="1:11" s="115" customFormat="1" ht="13.8">
      <c r="A675" s="286" t="s">
        <v>259</v>
      </c>
      <c r="B675" s="287" t="s">
        <v>260</v>
      </c>
      <c r="C675" s="93" t="s">
        <v>10</v>
      </c>
      <c r="D675" s="116"/>
      <c r="E675" s="87"/>
      <c r="F675" s="87"/>
      <c r="G675" s="87"/>
      <c r="H675" s="87"/>
      <c r="I675" s="87"/>
      <c r="J675" s="87"/>
      <c r="K675" s="87"/>
    </row>
    <row r="676" spans="1:11" s="2" customFormat="1" ht="13.8">
      <c r="A676" s="286"/>
      <c r="B676" s="287"/>
      <c r="C676" s="111" t="s">
        <v>12</v>
      </c>
      <c r="D676" s="107"/>
      <c r="E676" s="95"/>
      <c r="F676" s="95"/>
      <c r="G676" s="95"/>
      <c r="H676" s="95"/>
      <c r="I676" s="95"/>
      <c r="J676" s="95"/>
      <c r="K676" s="95"/>
    </row>
    <row r="677" spans="1:11" s="2" customFormat="1" ht="13.8">
      <c r="A677" s="286"/>
      <c r="B677" s="287"/>
      <c r="C677" s="112" t="s">
        <v>7</v>
      </c>
      <c r="D677" s="107"/>
      <c r="E677" s="95"/>
      <c r="F677" s="95"/>
      <c r="G677" s="95"/>
      <c r="H677" s="95"/>
      <c r="I677" s="95"/>
      <c r="J677" s="95"/>
      <c r="K677" s="95"/>
    </row>
    <row r="678" spans="1:11" s="2" customFormat="1" ht="13.8">
      <c r="A678" s="286"/>
      <c r="B678" s="287"/>
      <c r="C678" s="112" t="s">
        <v>8</v>
      </c>
      <c r="D678" s="107"/>
      <c r="E678" s="95"/>
      <c r="F678" s="95"/>
      <c r="G678" s="95"/>
      <c r="H678" s="95"/>
      <c r="I678" s="95"/>
      <c r="J678" s="95"/>
      <c r="K678" s="95"/>
    </row>
    <row r="679" spans="1:11" s="2" customFormat="1" ht="13.8">
      <c r="A679" s="286"/>
      <c r="B679" s="287"/>
      <c r="C679" s="110" t="s">
        <v>364</v>
      </c>
      <c r="D679" s="107"/>
      <c r="E679" s="95"/>
      <c r="F679" s="95"/>
      <c r="G679" s="95"/>
      <c r="H679" s="95"/>
      <c r="I679" s="95"/>
      <c r="J679" s="95"/>
      <c r="K679" s="95"/>
    </row>
    <row r="680" spans="1:11" s="2" customFormat="1" ht="13.8">
      <c r="A680" s="286"/>
      <c r="B680" s="287"/>
      <c r="C680" s="112" t="s">
        <v>9</v>
      </c>
      <c r="D680" s="107"/>
      <c r="E680" s="95"/>
      <c r="F680" s="95"/>
      <c r="G680" s="95"/>
      <c r="H680" s="95"/>
      <c r="I680" s="95"/>
      <c r="J680" s="95"/>
      <c r="K680" s="95"/>
    </row>
    <row r="681" spans="1:11" s="2" customFormat="1" ht="13.8">
      <c r="A681" s="286"/>
      <c r="B681" s="287"/>
      <c r="C681" s="112" t="s">
        <v>13</v>
      </c>
      <c r="D681" s="107"/>
      <c r="E681" s="95"/>
      <c r="F681" s="95"/>
      <c r="G681" s="95"/>
      <c r="H681" s="95"/>
      <c r="I681" s="95"/>
      <c r="J681" s="95"/>
      <c r="K681" s="95"/>
    </row>
    <row r="682" spans="1:11" s="115" customFormat="1" ht="13.8">
      <c r="A682" s="286" t="s">
        <v>261</v>
      </c>
      <c r="B682" s="287" t="s">
        <v>262</v>
      </c>
      <c r="C682" s="93" t="s">
        <v>10</v>
      </c>
      <c r="D682" s="116"/>
      <c r="E682" s="87"/>
      <c r="F682" s="87"/>
      <c r="G682" s="87"/>
      <c r="H682" s="87"/>
      <c r="I682" s="87"/>
      <c r="J682" s="87"/>
      <c r="K682" s="87"/>
    </row>
    <row r="683" spans="1:11" s="2" customFormat="1" ht="13.8">
      <c r="A683" s="286"/>
      <c r="B683" s="287"/>
      <c r="C683" s="111" t="s">
        <v>12</v>
      </c>
      <c r="D683" s="107"/>
      <c r="E683" s="95"/>
      <c r="F683" s="95"/>
      <c r="G683" s="95"/>
      <c r="H683" s="95"/>
      <c r="I683" s="95"/>
      <c r="J683" s="95"/>
      <c r="K683" s="95"/>
    </row>
    <row r="684" spans="1:11" s="2" customFormat="1" ht="13.8">
      <c r="A684" s="286"/>
      <c r="B684" s="287"/>
      <c r="C684" s="112" t="s">
        <v>7</v>
      </c>
      <c r="D684" s="107"/>
      <c r="E684" s="95"/>
      <c r="F684" s="95"/>
      <c r="G684" s="95"/>
      <c r="H684" s="95"/>
      <c r="I684" s="95"/>
      <c r="J684" s="95"/>
      <c r="K684" s="95"/>
    </row>
    <row r="685" spans="1:11" s="2" customFormat="1" ht="13.8">
      <c r="A685" s="286"/>
      <c r="B685" s="287"/>
      <c r="C685" s="112" t="s">
        <v>8</v>
      </c>
      <c r="D685" s="107"/>
      <c r="E685" s="95"/>
      <c r="F685" s="95"/>
      <c r="G685" s="95"/>
      <c r="H685" s="95"/>
      <c r="I685" s="95"/>
      <c r="J685" s="95"/>
      <c r="K685" s="95"/>
    </row>
    <row r="686" spans="1:11" s="2" customFormat="1" ht="13.8">
      <c r="A686" s="286"/>
      <c r="B686" s="287"/>
      <c r="C686" s="110" t="s">
        <v>364</v>
      </c>
      <c r="D686" s="107"/>
      <c r="E686" s="95"/>
      <c r="F686" s="95"/>
      <c r="G686" s="95"/>
      <c r="H686" s="95"/>
      <c r="I686" s="95"/>
      <c r="J686" s="95"/>
      <c r="K686" s="95"/>
    </row>
    <row r="687" spans="1:11" s="2" customFormat="1" ht="13.8">
      <c r="A687" s="286"/>
      <c r="B687" s="287"/>
      <c r="C687" s="112" t="s">
        <v>9</v>
      </c>
      <c r="D687" s="107"/>
      <c r="E687" s="95"/>
      <c r="F687" s="95"/>
      <c r="G687" s="95"/>
      <c r="H687" s="95"/>
      <c r="I687" s="95"/>
      <c r="J687" s="95"/>
      <c r="K687" s="95"/>
    </row>
    <row r="688" spans="1:11" s="2" customFormat="1" ht="13.8">
      <c r="A688" s="286"/>
      <c r="B688" s="287"/>
      <c r="C688" s="112" t="s">
        <v>13</v>
      </c>
      <c r="D688" s="107"/>
      <c r="E688" s="95"/>
      <c r="F688" s="95"/>
      <c r="G688" s="95"/>
      <c r="H688" s="95"/>
      <c r="I688" s="95"/>
      <c r="J688" s="95"/>
      <c r="K688" s="95"/>
    </row>
    <row r="689" spans="1:11" s="115" customFormat="1" ht="13.8">
      <c r="A689" s="286" t="s">
        <v>263</v>
      </c>
      <c r="B689" s="287" t="s">
        <v>264</v>
      </c>
      <c r="C689" s="93" t="s">
        <v>10</v>
      </c>
      <c r="D689" s="116"/>
      <c r="E689" s="87"/>
      <c r="F689" s="87"/>
      <c r="G689" s="87"/>
      <c r="H689" s="87"/>
      <c r="I689" s="87"/>
      <c r="J689" s="87"/>
      <c r="K689" s="87"/>
    </row>
    <row r="690" spans="1:11" s="2" customFormat="1" ht="13.8">
      <c r="A690" s="286"/>
      <c r="B690" s="287"/>
      <c r="C690" s="111" t="s">
        <v>12</v>
      </c>
      <c r="D690" s="107"/>
      <c r="E690" s="95"/>
      <c r="F690" s="95"/>
      <c r="G690" s="95"/>
      <c r="H690" s="95"/>
      <c r="I690" s="95"/>
      <c r="J690" s="95"/>
      <c r="K690" s="95"/>
    </row>
    <row r="691" spans="1:11" s="2" customFormat="1" ht="13.8">
      <c r="A691" s="286"/>
      <c r="B691" s="287"/>
      <c r="C691" s="112" t="s">
        <v>7</v>
      </c>
      <c r="D691" s="107"/>
      <c r="E691" s="95"/>
      <c r="F691" s="95"/>
      <c r="G691" s="95"/>
      <c r="H691" s="95"/>
      <c r="I691" s="95"/>
      <c r="J691" s="95"/>
      <c r="K691" s="95"/>
    </row>
    <row r="692" spans="1:11" s="2" customFormat="1" ht="13.8">
      <c r="A692" s="286"/>
      <c r="B692" s="287"/>
      <c r="C692" s="112" t="s">
        <v>8</v>
      </c>
      <c r="D692" s="107"/>
      <c r="E692" s="95"/>
      <c r="F692" s="95"/>
      <c r="G692" s="95"/>
      <c r="H692" s="95"/>
      <c r="I692" s="95"/>
      <c r="J692" s="95"/>
      <c r="K692" s="95"/>
    </row>
    <row r="693" spans="1:11" s="2" customFormat="1" ht="13.8">
      <c r="A693" s="286"/>
      <c r="B693" s="287"/>
      <c r="C693" s="110" t="s">
        <v>364</v>
      </c>
      <c r="D693" s="107"/>
      <c r="E693" s="95"/>
      <c r="F693" s="95"/>
      <c r="G693" s="95"/>
      <c r="H693" s="95"/>
      <c r="I693" s="95"/>
      <c r="J693" s="95"/>
      <c r="K693" s="95"/>
    </row>
    <row r="694" spans="1:11" s="2" customFormat="1" ht="13.8">
      <c r="A694" s="286"/>
      <c r="B694" s="287"/>
      <c r="C694" s="112" t="s">
        <v>9</v>
      </c>
      <c r="D694" s="107"/>
      <c r="E694" s="95"/>
      <c r="F694" s="95"/>
      <c r="G694" s="95"/>
      <c r="H694" s="95"/>
      <c r="I694" s="95"/>
      <c r="J694" s="95"/>
      <c r="K694" s="95"/>
    </row>
    <row r="695" spans="1:11" s="2" customFormat="1" ht="13.8">
      <c r="A695" s="286"/>
      <c r="B695" s="287"/>
      <c r="C695" s="112" t="s">
        <v>13</v>
      </c>
      <c r="D695" s="107"/>
      <c r="E695" s="95"/>
      <c r="F695" s="95"/>
      <c r="G695" s="95"/>
      <c r="H695" s="95"/>
      <c r="I695" s="95"/>
      <c r="J695" s="95"/>
      <c r="K695" s="95"/>
    </row>
    <row r="696" spans="1:11" s="115" customFormat="1" ht="13.8">
      <c r="A696" s="286" t="s">
        <v>265</v>
      </c>
      <c r="B696" s="287" t="s">
        <v>266</v>
      </c>
      <c r="C696" s="93" t="s">
        <v>10</v>
      </c>
      <c r="D696" s="116"/>
      <c r="E696" s="87"/>
      <c r="F696" s="87"/>
      <c r="G696" s="87"/>
      <c r="H696" s="87"/>
      <c r="I696" s="87"/>
      <c r="J696" s="87"/>
      <c r="K696" s="87"/>
    </row>
    <row r="697" spans="1:11" s="2" customFormat="1" ht="13.8">
      <c r="A697" s="286"/>
      <c r="B697" s="287"/>
      <c r="C697" s="111" t="s">
        <v>12</v>
      </c>
      <c r="D697" s="107"/>
      <c r="E697" s="95"/>
      <c r="F697" s="95"/>
      <c r="G697" s="95"/>
      <c r="H697" s="95"/>
      <c r="I697" s="95"/>
      <c r="J697" s="95"/>
      <c r="K697" s="95"/>
    </row>
    <row r="698" spans="1:11" s="2" customFormat="1" ht="13.8">
      <c r="A698" s="286"/>
      <c r="B698" s="287"/>
      <c r="C698" s="112" t="s">
        <v>7</v>
      </c>
      <c r="D698" s="107"/>
      <c r="E698" s="95"/>
      <c r="F698" s="95"/>
      <c r="G698" s="95"/>
      <c r="H698" s="95"/>
      <c r="I698" s="95"/>
      <c r="J698" s="95"/>
      <c r="K698" s="95"/>
    </row>
    <row r="699" spans="1:11" s="2" customFormat="1" ht="13.8">
      <c r="A699" s="286"/>
      <c r="B699" s="287"/>
      <c r="C699" s="112" t="s">
        <v>8</v>
      </c>
      <c r="D699" s="107"/>
      <c r="E699" s="95"/>
      <c r="F699" s="95"/>
      <c r="G699" s="95"/>
      <c r="H699" s="95"/>
      <c r="I699" s="95"/>
      <c r="J699" s="95"/>
      <c r="K699" s="95"/>
    </row>
    <row r="700" spans="1:11" s="2" customFormat="1" ht="13.8">
      <c r="A700" s="286"/>
      <c r="B700" s="287"/>
      <c r="C700" s="110" t="s">
        <v>364</v>
      </c>
      <c r="D700" s="107"/>
      <c r="E700" s="95"/>
      <c r="F700" s="95"/>
      <c r="G700" s="95"/>
      <c r="H700" s="95"/>
      <c r="I700" s="95"/>
      <c r="J700" s="95"/>
      <c r="K700" s="95"/>
    </row>
    <row r="701" spans="1:11" s="2" customFormat="1" ht="13.8">
      <c r="A701" s="286"/>
      <c r="B701" s="287"/>
      <c r="C701" s="112" t="s">
        <v>9</v>
      </c>
      <c r="D701" s="107"/>
      <c r="E701" s="95"/>
      <c r="F701" s="95"/>
      <c r="G701" s="95"/>
      <c r="H701" s="95"/>
      <c r="I701" s="95"/>
      <c r="J701" s="95"/>
      <c r="K701" s="95"/>
    </row>
    <row r="702" spans="1:11" s="2" customFormat="1" ht="13.8">
      <c r="A702" s="286"/>
      <c r="B702" s="287"/>
      <c r="C702" s="112" t="s">
        <v>13</v>
      </c>
      <c r="D702" s="107"/>
      <c r="E702" s="95"/>
      <c r="F702" s="95"/>
      <c r="G702" s="95"/>
      <c r="H702" s="95"/>
      <c r="I702" s="95"/>
      <c r="J702" s="95"/>
      <c r="K702" s="95"/>
    </row>
    <row r="703" spans="1:11" s="115" customFormat="1" ht="13.8">
      <c r="A703" s="286" t="s">
        <v>267</v>
      </c>
      <c r="B703" s="287" t="s">
        <v>268</v>
      </c>
      <c r="C703" s="93" t="s">
        <v>10</v>
      </c>
      <c r="D703" s="116"/>
      <c r="E703" s="87"/>
      <c r="F703" s="87"/>
      <c r="G703" s="87"/>
      <c r="H703" s="87"/>
      <c r="I703" s="87"/>
      <c r="J703" s="87"/>
      <c r="K703" s="87"/>
    </row>
    <row r="704" spans="1:11" s="2" customFormat="1" ht="13.8">
      <c r="A704" s="286"/>
      <c r="B704" s="287"/>
      <c r="C704" s="111" t="s">
        <v>12</v>
      </c>
      <c r="D704" s="107"/>
      <c r="E704" s="95"/>
      <c r="F704" s="95"/>
      <c r="G704" s="95"/>
      <c r="H704" s="95"/>
      <c r="I704" s="95"/>
      <c r="J704" s="95"/>
      <c r="K704" s="95"/>
    </row>
    <row r="705" spans="1:11" s="2" customFormat="1" ht="13.8">
      <c r="A705" s="286"/>
      <c r="B705" s="287"/>
      <c r="C705" s="112" t="s">
        <v>7</v>
      </c>
      <c r="D705" s="107"/>
      <c r="E705" s="95"/>
      <c r="F705" s="95"/>
      <c r="G705" s="95"/>
      <c r="H705" s="95"/>
      <c r="I705" s="95"/>
      <c r="J705" s="95"/>
      <c r="K705" s="95"/>
    </row>
    <row r="706" spans="1:11" s="2" customFormat="1" ht="13.8">
      <c r="A706" s="286"/>
      <c r="B706" s="287"/>
      <c r="C706" s="112" t="s">
        <v>8</v>
      </c>
      <c r="D706" s="107"/>
      <c r="E706" s="95"/>
      <c r="F706" s="95"/>
      <c r="G706" s="95"/>
      <c r="H706" s="95"/>
      <c r="I706" s="95"/>
      <c r="J706" s="95"/>
      <c r="K706" s="95"/>
    </row>
    <row r="707" spans="1:11" s="2" customFormat="1" ht="13.8">
      <c r="A707" s="286"/>
      <c r="B707" s="287"/>
      <c r="C707" s="110" t="s">
        <v>364</v>
      </c>
      <c r="D707" s="107"/>
      <c r="E707" s="95"/>
      <c r="F707" s="95"/>
      <c r="G707" s="95"/>
      <c r="H707" s="95"/>
      <c r="I707" s="95"/>
      <c r="J707" s="95"/>
      <c r="K707" s="95"/>
    </row>
    <row r="708" spans="1:11" s="2" customFormat="1" ht="13.8">
      <c r="A708" s="286"/>
      <c r="B708" s="287"/>
      <c r="C708" s="112" t="s">
        <v>9</v>
      </c>
      <c r="D708" s="107"/>
      <c r="E708" s="95"/>
      <c r="F708" s="95"/>
      <c r="G708" s="95"/>
      <c r="H708" s="95"/>
      <c r="I708" s="95"/>
      <c r="J708" s="95"/>
      <c r="K708" s="95"/>
    </row>
    <row r="709" spans="1:11" s="2" customFormat="1" ht="13.8">
      <c r="A709" s="286"/>
      <c r="B709" s="287"/>
      <c r="C709" s="112" t="s">
        <v>13</v>
      </c>
      <c r="D709" s="107"/>
      <c r="E709" s="95"/>
      <c r="F709" s="95"/>
      <c r="G709" s="95"/>
      <c r="H709" s="95"/>
      <c r="I709" s="95"/>
      <c r="J709" s="95"/>
      <c r="K709" s="95"/>
    </row>
    <row r="710" spans="1:11" s="115" customFormat="1" ht="13.8">
      <c r="A710" s="286" t="s">
        <v>269</v>
      </c>
      <c r="B710" s="287" t="s">
        <v>270</v>
      </c>
      <c r="C710" s="93" t="s">
        <v>10</v>
      </c>
      <c r="D710" s="116"/>
      <c r="E710" s="87"/>
      <c r="F710" s="87"/>
      <c r="G710" s="87"/>
      <c r="H710" s="87"/>
      <c r="I710" s="87"/>
      <c r="J710" s="87"/>
      <c r="K710" s="87"/>
    </row>
    <row r="711" spans="1:11" s="2" customFormat="1" ht="13.8">
      <c r="A711" s="286"/>
      <c r="B711" s="287"/>
      <c r="C711" s="111" t="s">
        <v>12</v>
      </c>
      <c r="D711" s="107"/>
      <c r="E711" s="95"/>
      <c r="F711" s="95"/>
      <c r="G711" s="95"/>
      <c r="H711" s="95"/>
      <c r="I711" s="95"/>
      <c r="J711" s="95"/>
      <c r="K711" s="95"/>
    </row>
    <row r="712" spans="1:11" s="2" customFormat="1" ht="13.8">
      <c r="A712" s="286"/>
      <c r="B712" s="287"/>
      <c r="C712" s="112" t="s">
        <v>7</v>
      </c>
      <c r="D712" s="107"/>
      <c r="E712" s="95"/>
      <c r="F712" s="95"/>
      <c r="G712" s="95"/>
      <c r="H712" s="95"/>
      <c r="I712" s="95"/>
      <c r="J712" s="95"/>
      <c r="K712" s="95"/>
    </row>
    <row r="713" spans="1:11" s="2" customFormat="1" ht="13.8">
      <c r="A713" s="286"/>
      <c r="B713" s="287"/>
      <c r="C713" s="112" t="s">
        <v>8</v>
      </c>
      <c r="D713" s="107"/>
      <c r="E713" s="95"/>
      <c r="F713" s="95"/>
      <c r="G713" s="95"/>
      <c r="H713" s="95"/>
      <c r="I713" s="95"/>
      <c r="J713" s="95"/>
      <c r="K713" s="95"/>
    </row>
    <row r="714" spans="1:11" s="2" customFormat="1" ht="13.8">
      <c r="A714" s="286"/>
      <c r="B714" s="287"/>
      <c r="C714" s="110" t="s">
        <v>364</v>
      </c>
      <c r="D714" s="107"/>
      <c r="E714" s="95"/>
      <c r="F714" s="95"/>
      <c r="G714" s="95"/>
      <c r="H714" s="95"/>
      <c r="I714" s="95"/>
      <c r="J714" s="95"/>
      <c r="K714" s="95"/>
    </row>
    <row r="715" spans="1:11" s="2" customFormat="1" ht="13.8">
      <c r="A715" s="286"/>
      <c r="B715" s="287"/>
      <c r="C715" s="112" t="s">
        <v>9</v>
      </c>
      <c r="D715" s="107"/>
      <c r="E715" s="95"/>
      <c r="F715" s="95"/>
      <c r="G715" s="95"/>
      <c r="H715" s="95"/>
      <c r="I715" s="95"/>
      <c r="J715" s="95"/>
      <c r="K715" s="95"/>
    </row>
    <row r="716" spans="1:11" s="2" customFormat="1" ht="13.8">
      <c r="A716" s="286"/>
      <c r="B716" s="287"/>
      <c r="C716" s="112" t="s">
        <v>13</v>
      </c>
      <c r="D716" s="107"/>
      <c r="E716" s="95"/>
      <c r="F716" s="95"/>
      <c r="G716" s="95"/>
      <c r="H716" s="95"/>
      <c r="I716" s="95"/>
      <c r="J716" s="95"/>
      <c r="K716" s="95"/>
    </row>
    <row r="717" spans="1:11" s="115" customFormat="1" ht="13.8">
      <c r="A717" s="286" t="s">
        <v>271</v>
      </c>
      <c r="B717" s="287" t="s">
        <v>272</v>
      </c>
      <c r="C717" s="93" t="s">
        <v>10</v>
      </c>
      <c r="D717" s="116"/>
      <c r="E717" s="87"/>
      <c r="F717" s="87"/>
      <c r="G717" s="87"/>
      <c r="H717" s="87"/>
      <c r="I717" s="87"/>
      <c r="J717" s="87"/>
      <c r="K717" s="87"/>
    </row>
    <row r="718" spans="1:11" s="2" customFormat="1" ht="13.8">
      <c r="A718" s="286"/>
      <c r="B718" s="287"/>
      <c r="C718" s="111" t="s">
        <v>12</v>
      </c>
      <c r="D718" s="107"/>
      <c r="E718" s="95"/>
      <c r="F718" s="95"/>
      <c r="G718" s="95"/>
      <c r="H718" s="95"/>
      <c r="I718" s="95"/>
      <c r="J718" s="95"/>
      <c r="K718" s="95"/>
    </row>
    <row r="719" spans="1:11" s="2" customFormat="1" ht="13.8">
      <c r="A719" s="286"/>
      <c r="B719" s="287"/>
      <c r="C719" s="112" t="s">
        <v>7</v>
      </c>
      <c r="D719" s="107"/>
      <c r="E719" s="95"/>
      <c r="F719" s="95"/>
      <c r="G719" s="95"/>
      <c r="H719" s="95"/>
      <c r="I719" s="95"/>
      <c r="J719" s="95"/>
      <c r="K719" s="95"/>
    </row>
    <row r="720" spans="1:11" s="2" customFormat="1" ht="13.8">
      <c r="A720" s="286"/>
      <c r="B720" s="287"/>
      <c r="C720" s="112" t="s">
        <v>8</v>
      </c>
      <c r="D720" s="107"/>
      <c r="E720" s="95"/>
      <c r="F720" s="95"/>
      <c r="G720" s="95"/>
      <c r="H720" s="95"/>
      <c r="I720" s="95"/>
      <c r="J720" s="95"/>
      <c r="K720" s="95"/>
    </row>
    <row r="721" spans="1:11" s="2" customFormat="1" ht="13.8">
      <c r="A721" s="286"/>
      <c r="B721" s="287"/>
      <c r="C721" s="110" t="s">
        <v>364</v>
      </c>
      <c r="D721" s="107"/>
      <c r="E721" s="95"/>
      <c r="F721" s="95"/>
      <c r="G721" s="95"/>
      <c r="H721" s="95"/>
      <c r="I721" s="95"/>
      <c r="J721" s="95"/>
      <c r="K721" s="95"/>
    </row>
    <row r="722" spans="1:11" s="2" customFormat="1" ht="13.8">
      <c r="A722" s="286"/>
      <c r="B722" s="287"/>
      <c r="C722" s="112" t="s">
        <v>9</v>
      </c>
      <c r="D722" s="107"/>
      <c r="E722" s="95"/>
      <c r="F722" s="95"/>
      <c r="G722" s="95"/>
      <c r="H722" s="95"/>
      <c r="I722" s="95"/>
      <c r="J722" s="95"/>
      <c r="K722" s="95"/>
    </row>
    <row r="723" spans="1:11" s="2" customFormat="1" ht="13.8">
      <c r="A723" s="286"/>
      <c r="B723" s="287"/>
      <c r="C723" s="112" t="s">
        <v>13</v>
      </c>
      <c r="D723" s="107"/>
      <c r="E723" s="95"/>
      <c r="F723" s="95"/>
      <c r="G723" s="95"/>
      <c r="H723" s="95"/>
      <c r="I723" s="95"/>
      <c r="J723" s="95"/>
      <c r="K723" s="95"/>
    </row>
    <row r="724" spans="1:11" s="115" customFormat="1" ht="13.8">
      <c r="A724" s="286" t="s">
        <v>273</v>
      </c>
      <c r="B724" s="287" t="s">
        <v>274</v>
      </c>
      <c r="C724" s="93" t="s">
        <v>10</v>
      </c>
      <c r="D724" s="116"/>
      <c r="E724" s="87"/>
      <c r="F724" s="87"/>
      <c r="G724" s="87"/>
      <c r="H724" s="87"/>
      <c r="I724" s="87"/>
      <c r="J724" s="87"/>
      <c r="K724" s="87"/>
    </row>
    <row r="725" spans="1:11" s="2" customFormat="1" ht="13.8">
      <c r="A725" s="286"/>
      <c r="B725" s="287"/>
      <c r="C725" s="111" t="s">
        <v>12</v>
      </c>
      <c r="D725" s="107"/>
      <c r="E725" s="95"/>
      <c r="F725" s="95"/>
      <c r="G725" s="95"/>
      <c r="H725" s="95"/>
      <c r="I725" s="95"/>
      <c r="J725" s="95"/>
      <c r="K725" s="95"/>
    </row>
    <row r="726" spans="1:11" s="2" customFormat="1" ht="13.8">
      <c r="A726" s="286"/>
      <c r="B726" s="287"/>
      <c r="C726" s="112" t="s">
        <v>7</v>
      </c>
      <c r="D726" s="107"/>
      <c r="E726" s="95"/>
      <c r="F726" s="95"/>
      <c r="G726" s="95"/>
      <c r="H726" s="95"/>
      <c r="I726" s="95"/>
      <c r="J726" s="95"/>
      <c r="K726" s="95"/>
    </row>
    <row r="727" spans="1:11" s="2" customFormat="1" ht="13.8">
      <c r="A727" s="286"/>
      <c r="B727" s="287"/>
      <c r="C727" s="112" t="s">
        <v>8</v>
      </c>
      <c r="D727" s="107"/>
      <c r="E727" s="95"/>
      <c r="F727" s="95"/>
      <c r="G727" s="95"/>
      <c r="H727" s="95"/>
      <c r="I727" s="95"/>
      <c r="J727" s="95"/>
      <c r="K727" s="95"/>
    </row>
    <row r="728" spans="1:11" s="2" customFormat="1" ht="13.8">
      <c r="A728" s="286"/>
      <c r="B728" s="287"/>
      <c r="C728" s="110" t="s">
        <v>364</v>
      </c>
      <c r="D728" s="107"/>
      <c r="E728" s="95"/>
      <c r="F728" s="95"/>
      <c r="G728" s="95"/>
      <c r="H728" s="95"/>
      <c r="I728" s="95"/>
      <c r="J728" s="95"/>
      <c r="K728" s="95"/>
    </row>
    <row r="729" spans="1:11" s="2" customFormat="1" ht="13.8">
      <c r="A729" s="286"/>
      <c r="B729" s="287"/>
      <c r="C729" s="112" t="s">
        <v>9</v>
      </c>
      <c r="D729" s="107"/>
      <c r="E729" s="95"/>
      <c r="F729" s="95"/>
      <c r="G729" s="95"/>
      <c r="H729" s="95"/>
      <c r="I729" s="95"/>
      <c r="J729" s="95"/>
      <c r="K729" s="95"/>
    </row>
    <row r="730" spans="1:11" s="2" customFormat="1" ht="13.8">
      <c r="A730" s="286"/>
      <c r="B730" s="287"/>
      <c r="C730" s="112" t="s">
        <v>13</v>
      </c>
      <c r="D730" s="107"/>
      <c r="E730" s="95"/>
      <c r="F730" s="95"/>
      <c r="G730" s="95"/>
      <c r="H730" s="95"/>
      <c r="I730" s="95"/>
      <c r="J730" s="95"/>
      <c r="K730" s="95"/>
    </row>
    <row r="731" spans="1:11" s="115" customFormat="1" ht="13.8">
      <c r="A731" s="286" t="s">
        <v>275</v>
      </c>
      <c r="B731" s="287" t="s">
        <v>276</v>
      </c>
      <c r="C731" s="93" t="s">
        <v>10</v>
      </c>
      <c r="D731" s="116"/>
      <c r="E731" s="87"/>
      <c r="F731" s="87"/>
      <c r="G731" s="87"/>
      <c r="H731" s="87"/>
      <c r="I731" s="87"/>
      <c r="J731" s="87"/>
      <c r="K731" s="87"/>
    </row>
    <row r="732" spans="1:11" s="2" customFormat="1" ht="13.8">
      <c r="A732" s="286"/>
      <c r="B732" s="287"/>
      <c r="C732" s="111" t="s">
        <v>12</v>
      </c>
      <c r="D732" s="107"/>
      <c r="E732" s="95"/>
      <c r="F732" s="95"/>
      <c r="G732" s="95"/>
      <c r="H732" s="95"/>
      <c r="I732" s="95"/>
      <c r="J732" s="95"/>
      <c r="K732" s="95"/>
    </row>
    <row r="733" spans="1:11" s="2" customFormat="1" ht="13.8">
      <c r="A733" s="286"/>
      <c r="B733" s="287"/>
      <c r="C733" s="112" t="s">
        <v>7</v>
      </c>
      <c r="D733" s="107"/>
      <c r="E733" s="95"/>
      <c r="F733" s="95"/>
      <c r="G733" s="95"/>
      <c r="H733" s="95"/>
      <c r="I733" s="95"/>
      <c r="J733" s="95"/>
      <c r="K733" s="95"/>
    </row>
    <row r="734" spans="1:11" s="2" customFormat="1" ht="13.8">
      <c r="A734" s="286"/>
      <c r="B734" s="287"/>
      <c r="C734" s="112" t="s">
        <v>8</v>
      </c>
      <c r="D734" s="107"/>
      <c r="E734" s="95"/>
      <c r="F734" s="95"/>
      <c r="G734" s="95"/>
      <c r="H734" s="95"/>
      <c r="I734" s="95"/>
      <c r="J734" s="95"/>
      <c r="K734" s="95"/>
    </row>
    <row r="735" spans="1:11" s="2" customFormat="1" ht="13.8">
      <c r="A735" s="286"/>
      <c r="B735" s="287"/>
      <c r="C735" s="110" t="s">
        <v>364</v>
      </c>
      <c r="D735" s="107"/>
      <c r="E735" s="95"/>
      <c r="F735" s="95"/>
      <c r="G735" s="95"/>
      <c r="H735" s="95"/>
      <c r="I735" s="95"/>
      <c r="J735" s="95"/>
      <c r="K735" s="95"/>
    </row>
    <row r="736" spans="1:11" s="2" customFormat="1" ht="13.8">
      <c r="A736" s="286"/>
      <c r="B736" s="287"/>
      <c r="C736" s="112" t="s">
        <v>9</v>
      </c>
      <c r="D736" s="107"/>
      <c r="E736" s="95"/>
      <c r="F736" s="95"/>
      <c r="G736" s="95"/>
      <c r="H736" s="95"/>
      <c r="I736" s="95"/>
      <c r="J736" s="95"/>
      <c r="K736" s="95"/>
    </row>
    <row r="737" spans="1:11" s="2" customFormat="1" ht="13.8">
      <c r="A737" s="286"/>
      <c r="B737" s="287"/>
      <c r="C737" s="112" t="s">
        <v>13</v>
      </c>
      <c r="D737" s="107"/>
      <c r="E737" s="95"/>
      <c r="F737" s="95"/>
      <c r="G737" s="95"/>
      <c r="H737" s="95"/>
      <c r="I737" s="95"/>
      <c r="J737" s="95"/>
      <c r="K737" s="95"/>
    </row>
    <row r="738" spans="1:11" s="115" customFormat="1" ht="13.8">
      <c r="A738" s="286" t="s">
        <v>277</v>
      </c>
      <c r="B738" s="287" t="s">
        <v>278</v>
      </c>
      <c r="C738" s="93" t="s">
        <v>10</v>
      </c>
      <c r="D738" s="116"/>
      <c r="E738" s="87"/>
      <c r="F738" s="87"/>
      <c r="G738" s="87"/>
      <c r="H738" s="87"/>
      <c r="I738" s="87"/>
      <c r="J738" s="87"/>
      <c r="K738" s="87"/>
    </row>
    <row r="739" spans="1:11" s="2" customFormat="1" ht="13.8">
      <c r="A739" s="286"/>
      <c r="B739" s="287"/>
      <c r="C739" s="111" t="s">
        <v>12</v>
      </c>
      <c r="D739" s="107"/>
      <c r="E739" s="95"/>
      <c r="F739" s="95"/>
      <c r="G739" s="95"/>
      <c r="H739" s="95"/>
      <c r="I739" s="95"/>
      <c r="J739" s="95"/>
      <c r="K739" s="95"/>
    </row>
    <row r="740" spans="1:11" s="2" customFormat="1" ht="13.8">
      <c r="A740" s="286"/>
      <c r="B740" s="287"/>
      <c r="C740" s="112" t="s">
        <v>7</v>
      </c>
      <c r="D740" s="107"/>
      <c r="E740" s="95"/>
      <c r="F740" s="95"/>
      <c r="G740" s="95"/>
      <c r="H740" s="95"/>
      <c r="I740" s="95"/>
      <c r="J740" s="95"/>
      <c r="K740" s="95"/>
    </row>
    <row r="741" spans="1:11" s="2" customFormat="1" ht="13.8">
      <c r="A741" s="286"/>
      <c r="B741" s="287"/>
      <c r="C741" s="112" t="s">
        <v>8</v>
      </c>
      <c r="D741" s="107"/>
      <c r="E741" s="95"/>
      <c r="F741" s="95"/>
      <c r="G741" s="95"/>
      <c r="H741" s="95"/>
      <c r="I741" s="95"/>
      <c r="J741" s="95"/>
      <c r="K741" s="95"/>
    </row>
    <row r="742" spans="1:11" s="2" customFormat="1" ht="13.8">
      <c r="A742" s="286"/>
      <c r="B742" s="287"/>
      <c r="C742" s="110" t="s">
        <v>364</v>
      </c>
      <c r="D742" s="107"/>
      <c r="E742" s="95"/>
      <c r="F742" s="95"/>
      <c r="G742" s="95"/>
      <c r="H742" s="95"/>
      <c r="I742" s="95"/>
      <c r="J742" s="95"/>
      <c r="K742" s="95"/>
    </row>
    <row r="743" spans="1:11" s="2" customFormat="1" ht="13.8">
      <c r="A743" s="286"/>
      <c r="B743" s="287"/>
      <c r="C743" s="112" t="s">
        <v>9</v>
      </c>
      <c r="D743" s="107"/>
      <c r="E743" s="95"/>
      <c r="F743" s="95"/>
      <c r="G743" s="95"/>
      <c r="H743" s="95"/>
      <c r="I743" s="95"/>
      <c r="J743" s="95"/>
      <c r="K743" s="95"/>
    </row>
    <row r="744" spans="1:11" s="2" customFormat="1" ht="13.8">
      <c r="A744" s="286"/>
      <c r="B744" s="287"/>
      <c r="C744" s="112" t="s">
        <v>13</v>
      </c>
      <c r="D744" s="107"/>
      <c r="E744" s="95"/>
      <c r="F744" s="95"/>
      <c r="G744" s="95"/>
      <c r="H744" s="95"/>
      <c r="I744" s="95"/>
      <c r="J744" s="95"/>
      <c r="K744" s="95"/>
    </row>
    <row r="745" spans="1:11" s="115" customFormat="1" ht="13.8">
      <c r="A745" s="286" t="s">
        <v>279</v>
      </c>
      <c r="B745" s="287" t="s">
        <v>280</v>
      </c>
      <c r="C745" s="93" t="s">
        <v>10</v>
      </c>
      <c r="D745" s="116"/>
      <c r="E745" s="87"/>
      <c r="F745" s="87"/>
      <c r="G745" s="87"/>
      <c r="H745" s="87"/>
      <c r="I745" s="87"/>
      <c r="J745" s="87"/>
      <c r="K745" s="87"/>
    </row>
    <row r="746" spans="1:11" s="2" customFormat="1" ht="13.8">
      <c r="A746" s="286"/>
      <c r="B746" s="287"/>
      <c r="C746" s="111" t="s">
        <v>12</v>
      </c>
      <c r="D746" s="107"/>
      <c r="E746" s="95"/>
      <c r="F746" s="95"/>
      <c r="G746" s="95"/>
      <c r="H746" s="95"/>
      <c r="I746" s="95"/>
      <c r="J746" s="95"/>
      <c r="K746" s="95"/>
    </row>
    <row r="747" spans="1:11" s="2" customFormat="1" ht="13.8">
      <c r="A747" s="286"/>
      <c r="B747" s="287"/>
      <c r="C747" s="112" t="s">
        <v>7</v>
      </c>
      <c r="D747" s="107"/>
      <c r="E747" s="95"/>
      <c r="F747" s="95"/>
      <c r="G747" s="95"/>
      <c r="H747" s="95"/>
      <c r="I747" s="95"/>
      <c r="J747" s="95"/>
      <c r="K747" s="95"/>
    </row>
    <row r="748" spans="1:11" s="2" customFormat="1" ht="13.8">
      <c r="A748" s="286"/>
      <c r="B748" s="287"/>
      <c r="C748" s="112" t="s">
        <v>8</v>
      </c>
      <c r="D748" s="107"/>
      <c r="E748" s="95"/>
      <c r="F748" s="95"/>
      <c r="G748" s="95"/>
      <c r="H748" s="95"/>
      <c r="I748" s="95"/>
      <c r="J748" s="95"/>
      <c r="K748" s="95"/>
    </row>
    <row r="749" spans="1:11" s="2" customFormat="1" ht="13.8">
      <c r="A749" s="286"/>
      <c r="B749" s="287"/>
      <c r="C749" s="110" t="s">
        <v>364</v>
      </c>
      <c r="D749" s="107"/>
      <c r="E749" s="95"/>
      <c r="F749" s="95"/>
      <c r="G749" s="95"/>
      <c r="H749" s="95"/>
      <c r="I749" s="95"/>
      <c r="J749" s="95"/>
      <c r="K749" s="95"/>
    </row>
    <row r="750" spans="1:11" s="2" customFormat="1" ht="13.8">
      <c r="A750" s="286"/>
      <c r="B750" s="287"/>
      <c r="C750" s="112" t="s">
        <v>9</v>
      </c>
      <c r="D750" s="107"/>
      <c r="E750" s="95"/>
      <c r="F750" s="95"/>
      <c r="G750" s="95"/>
      <c r="H750" s="95"/>
      <c r="I750" s="95"/>
      <c r="J750" s="95"/>
      <c r="K750" s="95"/>
    </row>
    <row r="751" spans="1:11" s="2" customFormat="1" ht="13.8">
      <c r="A751" s="286"/>
      <c r="B751" s="287"/>
      <c r="C751" s="112" t="s">
        <v>13</v>
      </c>
      <c r="D751" s="107"/>
      <c r="E751" s="95"/>
      <c r="F751" s="95"/>
      <c r="G751" s="95"/>
      <c r="H751" s="95"/>
      <c r="I751" s="95"/>
      <c r="J751" s="95"/>
      <c r="K751" s="95"/>
    </row>
    <row r="752" spans="1:11" s="115" customFormat="1" ht="13.8">
      <c r="A752" s="286" t="s">
        <v>281</v>
      </c>
      <c r="B752" s="287" t="s">
        <v>282</v>
      </c>
      <c r="C752" s="93" t="s">
        <v>10</v>
      </c>
      <c r="D752" s="116"/>
      <c r="E752" s="87"/>
      <c r="F752" s="87"/>
      <c r="G752" s="87"/>
      <c r="H752" s="87"/>
      <c r="I752" s="87"/>
      <c r="J752" s="87"/>
      <c r="K752" s="87"/>
    </row>
    <row r="753" spans="1:11" s="2" customFormat="1" ht="13.8">
      <c r="A753" s="286"/>
      <c r="B753" s="287"/>
      <c r="C753" s="111" t="s">
        <v>12</v>
      </c>
      <c r="D753" s="107"/>
      <c r="E753" s="95"/>
      <c r="F753" s="95"/>
      <c r="G753" s="95"/>
      <c r="H753" s="95"/>
      <c r="I753" s="95"/>
      <c r="J753" s="95"/>
      <c r="K753" s="95"/>
    </row>
    <row r="754" spans="1:11" s="2" customFormat="1" ht="13.8">
      <c r="A754" s="286"/>
      <c r="B754" s="287"/>
      <c r="C754" s="112" t="s">
        <v>7</v>
      </c>
      <c r="D754" s="107"/>
      <c r="E754" s="95"/>
      <c r="F754" s="95"/>
      <c r="G754" s="95"/>
      <c r="H754" s="95"/>
      <c r="I754" s="95"/>
      <c r="J754" s="95"/>
      <c r="K754" s="95"/>
    </row>
    <row r="755" spans="1:11" s="2" customFormat="1" ht="13.8">
      <c r="A755" s="286"/>
      <c r="B755" s="287"/>
      <c r="C755" s="112" t="s">
        <v>8</v>
      </c>
      <c r="D755" s="107"/>
      <c r="E755" s="95"/>
      <c r="F755" s="95"/>
      <c r="G755" s="95"/>
      <c r="H755" s="95"/>
      <c r="I755" s="95"/>
      <c r="J755" s="95"/>
      <c r="K755" s="95"/>
    </row>
    <row r="756" spans="1:11" s="2" customFormat="1" ht="13.8">
      <c r="A756" s="286"/>
      <c r="B756" s="287"/>
      <c r="C756" s="110" t="s">
        <v>364</v>
      </c>
      <c r="D756" s="107"/>
      <c r="E756" s="95"/>
      <c r="F756" s="95"/>
      <c r="G756" s="95"/>
      <c r="H756" s="95"/>
      <c r="I756" s="95"/>
      <c r="J756" s="95"/>
      <c r="K756" s="95"/>
    </row>
    <row r="757" spans="1:11" s="2" customFormat="1" ht="13.8">
      <c r="A757" s="286"/>
      <c r="B757" s="287"/>
      <c r="C757" s="112" t="s">
        <v>9</v>
      </c>
      <c r="D757" s="107"/>
      <c r="E757" s="95"/>
      <c r="F757" s="95"/>
      <c r="G757" s="95"/>
      <c r="H757" s="95"/>
      <c r="I757" s="95"/>
      <c r="J757" s="95"/>
      <c r="K757" s="95"/>
    </row>
    <row r="758" spans="1:11" s="2" customFormat="1" ht="13.8">
      <c r="A758" s="286"/>
      <c r="B758" s="287"/>
      <c r="C758" s="112" t="s">
        <v>13</v>
      </c>
      <c r="D758" s="107"/>
      <c r="E758" s="95"/>
      <c r="F758" s="95"/>
      <c r="G758" s="95"/>
      <c r="H758" s="95"/>
      <c r="I758" s="95"/>
      <c r="J758" s="95"/>
      <c r="K758" s="95"/>
    </row>
    <row r="759" spans="1:11" s="115" customFormat="1" ht="13.8">
      <c r="A759" s="286" t="s">
        <v>283</v>
      </c>
      <c r="B759" s="287" t="s">
        <v>284</v>
      </c>
      <c r="C759" s="93" t="s">
        <v>10</v>
      </c>
      <c r="D759" s="116"/>
      <c r="E759" s="87"/>
      <c r="F759" s="87"/>
      <c r="G759" s="87"/>
      <c r="H759" s="87"/>
      <c r="I759" s="87"/>
      <c r="J759" s="87"/>
      <c r="K759" s="87"/>
    </row>
    <row r="760" spans="1:11" s="2" customFormat="1" ht="13.8">
      <c r="A760" s="286"/>
      <c r="B760" s="287"/>
      <c r="C760" s="111" t="s">
        <v>12</v>
      </c>
      <c r="D760" s="107"/>
      <c r="E760" s="95"/>
      <c r="F760" s="95"/>
      <c r="G760" s="95"/>
      <c r="H760" s="95"/>
      <c r="I760" s="95"/>
      <c r="J760" s="95"/>
      <c r="K760" s="95"/>
    </row>
    <row r="761" spans="1:11" s="2" customFormat="1" ht="13.8">
      <c r="A761" s="286"/>
      <c r="B761" s="287"/>
      <c r="C761" s="112" t="s">
        <v>7</v>
      </c>
      <c r="D761" s="107"/>
      <c r="E761" s="95"/>
      <c r="F761" s="95"/>
      <c r="G761" s="95"/>
      <c r="H761" s="95"/>
      <c r="I761" s="95"/>
      <c r="J761" s="95"/>
      <c r="K761" s="95"/>
    </row>
    <row r="762" spans="1:11" s="2" customFormat="1" ht="13.8">
      <c r="A762" s="286"/>
      <c r="B762" s="287"/>
      <c r="C762" s="112" t="s">
        <v>8</v>
      </c>
      <c r="D762" s="107"/>
      <c r="E762" s="95"/>
      <c r="F762" s="95"/>
      <c r="G762" s="95"/>
      <c r="H762" s="95"/>
      <c r="I762" s="95"/>
      <c r="J762" s="95"/>
      <c r="K762" s="95"/>
    </row>
    <row r="763" spans="1:11" s="2" customFormat="1" ht="13.8">
      <c r="A763" s="286"/>
      <c r="B763" s="287"/>
      <c r="C763" s="110" t="s">
        <v>364</v>
      </c>
      <c r="D763" s="107"/>
      <c r="E763" s="95"/>
      <c r="F763" s="95"/>
      <c r="G763" s="95"/>
      <c r="H763" s="95"/>
      <c r="I763" s="95"/>
      <c r="J763" s="95"/>
      <c r="K763" s="95"/>
    </row>
    <row r="764" spans="1:11" s="2" customFormat="1" ht="13.8">
      <c r="A764" s="286"/>
      <c r="B764" s="287"/>
      <c r="C764" s="112" t="s">
        <v>9</v>
      </c>
      <c r="D764" s="107"/>
      <c r="E764" s="95"/>
      <c r="F764" s="95"/>
      <c r="G764" s="95"/>
      <c r="H764" s="95"/>
      <c r="I764" s="95"/>
      <c r="J764" s="95"/>
      <c r="K764" s="95"/>
    </row>
    <row r="765" spans="1:11" s="2" customFormat="1" ht="13.8">
      <c r="A765" s="286"/>
      <c r="B765" s="287"/>
      <c r="C765" s="112" t="s">
        <v>13</v>
      </c>
      <c r="D765" s="107"/>
      <c r="E765" s="95"/>
      <c r="F765" s="95"/>
      <c r="G765" s="95"/>
      <c r="H765" s="95"/>
      <c r="I765" s="95"/>
      <c r="J765" s="95"/>
      <c r="K765" s="95"/>
    </row>
    <row r="766" spans="1:11" s="115" customFormat="1" ht="13.8">
      <c r="A766" s="286" t="s">
        <v>285</v>
      </c>
      <c r="B766" s="287" t="s">
        <v>286</v>
      </c>
      <c r="C766" s="93" t="s">
        <v>10</v>
      </c>
      <c r="D766" s="116"/>
      <c r="E766" s="87"/>
      <c r="F766" s="87"/>
      <c r="G766" s="87"/>
      <c r="H766" s="87"/>
      <c r="I766" s="87"/>
      <c r="J766" s="87"/>
      <c r="K766" s="87"/>
    </row>
    <row r="767" spans="1:11" s="2" customFormat="1" ht="13.8">
      <c r="A767" s="286"/>
      <c r="B767" s="287"/>
      <c r="C767" s="111" t="s">
        <v>12</v>
      </c>
      <c r="D767" s="107"/>
      <c r="E767" s="95"/>
      <c r="F767" s="95"/>
      <c r="G767" s="95"/>
      <c r="H767" s="95"/>
      <c r="I767" s="95"/>
      <c r="J767" s="95"/>
      <c r="K767" s="95"/>
    </row>
    <row r="768" spans="1:11" s="2" customFormat="1" ht="13.8">
      <c r="A768" s="286"/>
      <c r="B768" s="287"/>
      <c r="C768" s="112" t="s">
        <v>7</v>
      </c>
      <c r="D768" s="107"/>
      <c r="E768" s="95"/>
      <c r="F768" s="95"/>
      <c r="G768" s="95"/>
      <c r="H768" s="95"/>
      <c r="I768" s="95"/>
      <c r="J768" s="95"/>
      <c r="K768" s="95"/>
    </row>
    <row r="769" spans="1:11" s="2" customFormat="1" ht="13.8">
      <c r="A769" s="286"/>
      <c r="B769" s="287"/>
      <c r="C769" s="112" t="s">
        <v>8</v>
      </c>
      <c r="D769" s="107"/>
      <c r="E769" s="95"/>
      <c r="F769" s="95"/>
      <c r="G769" s="95"/>
      <c r="H769" s="95"/>
      <c r="I769" s="95"/>
      <c r="J769" s="95"/>
      <c r="K769" s="95"/>
    </row>
    <row r="770" spans="1:11" s="2" customFormat="1" ht="13.8">
      <c r="A770" s="286"/>
      <c r="B770" s="287"/>
      <c r="C770" s="110" t="s">
        <v>364</v>
      </c>
      <c r="D770" s="107"/>
      <c r="E770" s="95"/>
      <c r="F770" s="95"/>
      <c r="G770" s="95"/>
      <c r="H770" s="95"/>
      <c r="I770" s="95"/>
      <c r="J770" s="95"/>
      <c r="K770" s="95"/>
    </row>
    <row r="771" spans="1:11" s="2" customFormat="1" ht="13.8">
      <c r="A771" s="286"/>
      <c r="B771" s="287"/>
      <c r="C771" s="112" t="s">
        <v>9</v>
      </c>
      <c r="D771" s="107"/>
      <c r="E771" s="95"/>
      <c r="F771" s="95"/>
      <c r="G771" s="95"/>
      <c r="H771" s="95"/>
      <c r="I771" s="95"/>
      <c r="J771" s="95"/>
      <c r="K771" s="95"/>
    </row>
    <row r="772" spans="1:11" s="2" customFormat="1" ht="13.8">
      <c r="A772" s="286"/>
      <c r="B772" s="287"/>
      <c r="C772" s="112" t="s">
        <v>13</v>
      </c>
      <c r="D772" s="107"/>
      <c r="E772" s="95"/>
      <c r="F772" s="95"/>
      <c r="G772" s="95"/>
      <c r="H772" s="95"/>
      <c r="I772" s="95"/>
      <c r="J772" s="95"/>
      <c r="K772" s="95"/>
    </row>
    <row r="773" spans="1:11" s="115" customFormat="1" ht="13.8">
      <c r="A773" s="286" t="s">
        <v>287</v>
      </c>
      <c r="B773" s="289" t="s">
        <v>288</v>
      </c>
      <c r="C773" s="93" t="s">
        <v>10</v>
      </c>
      <c r="D773" s="116"/>
      <c r="E773" s="87"/>
      <c r="F773" s="87"/>
      <c r="G773" s="87"/>
      <c r="H773" s="87"/>
      <c r="I773" s="87"/>
      <c r="J773" s="87"/>
      <c r="K773" s="87"/>
    </row>
    <row r="774" spans="1:11" s="2" customFormat="1" ht="13.8">
      <c r="A774" s="286"/>
      <c r="B774" s="289"/>
      <c r="C774" s="111" t="s">
        <v>12</v>
      </c>
      <c r="D774" s="107"/>
      <c r="E774" s="95"/>
      <c r="F774" s="95"/>
      <c r="G774" s="95"/>
      <c r="H774" s="95"/>
      <c r="I774" s="95"/>
      <c r="J774" s="95"/>
      <c r="K774" s="95"/>
    </row>
    <row r="775" spans="1:11" s="2" customFormat="1" ht="13.8">
      <c r="A775" s="286"/>
      <c r="B775" s="289"/>
      <c r="C775" s="112" t="s">
        <v>7</v>
      </c>
      <c r="D775" s="107"/>
      <c r="E775" s="95"/>
      <c r="F775" s="95"/>
      <c r="G775" s="95"/>
      <c r="H775" s="95"/>
      <c r="I775" s="95"/>
      <c r="J775" s="95"/>
      <c r="K775" s="95"/>
    </row>
    <row r="776" spans="1:11" s="2" customFormat="1" ht="13.8">
      <c r="A776" s="286"/>
      <c r="B776" s="289"/>
      <c r="C776" s="112" t="s">
        <v>8</v>
      </c>
      <c r="D776" s="107"/>
      <c r="E776" s="95"/>
      <c r="F776" s="95"/>
      <c r="G776" s="95"/>
      <c r="H776" s="95"/>
      <c r="I776" s="95"/>
      <c r="J776" s="95"/>
      <c r="K776" s="95"/>
    </row>
    <row r="777" spans="1:11" s="2" customFormat="1" ht="13.8">
      <c r="A777" s="286"/>
      <c r="B777" s="289"/>
      <c r="C777" s="110" t="s">
        <v>364</v>
      </c>
      <c r="D777" s="107"/>
      <c r="E777" s="95"/>
      <c r="F777" s="95"/>
      <c r="G777" s="95"/>
      <c r="H777" s="95"/>
      <c r="I777" s="95"/>
      <c r="J777" s="95"/>
      <c r="K777" s="95"/>
    </row>
    <row r="778" spans="1:11" s="2" customFormat="1" ht="13.8">
      <c r="A778" s="286"/>
      <c r="B778" s="289"/>
      <c r="C778" s="112" t="s">
        <v>9</v>
      </c>
      <c r="D778" s="107"/>
      <c r="E778" s="95"/>
      <c r="F778" s="95"/>
      <c r="G778" s="95"/>
      <c r="H778" s="95"/>
      <c r="I778" s="95"/>
      <c r="J778" s="95"/>
      <c r="K778" s="95"/>
    </row>
    <row r="779" spans="1:11" s="2" customFormat="1" ht="13.8">
      <c r="A779" s="286"/>
      <c r="B779" s="289"/>
      <c r="C779" s="112" t="s">
        <v>13</v>
      </c>
      <c r="D779" s="107"/>
      <c r="E779" s="95"/>
      <c r="F779" s="95"/>
      <c r="G779" s="95"/>
      <c r="H779" s="95"/>
      <c r="I779" s="95"/>
      <c r="J779" s="95"/>
      <c r="K779" s="95"/>
    </row>
    <row r="780" spans="1:11" s="115" customFormat="1" ht="13.8">
      <c r="A780" s="286" t="s">
        <v>289</v>
      </c>
      <c r="B780" s="287" t="s">
        <v>290</v>
      </c>
      <c r="C780" s="93" t="s">
        <v>10</v>
      </c>
      <c r="D780" s="116"/>
      <c r="E780" s="87"/>
      <c r="F780" s="87"/>
      <c r="G780" s="87"/>
      <c r="H780" s="87"/>
      <c r="I780" s="87"/>
      <c r="J780" s="87"/>
      <c r="K780" s="87"/>
    </row>
    <row r="781" spans="1:11" s="2" customFormat="1" ht="13.8">
      <c r="A781" s="286"/>
      <c r="B781" s="287"/>
      <c r="C781" s="111" t="s">
        <v>12</v>
      </c>
      <c r="D781" s="107"/>
      <c r="E781" s="95"/>
      <c r="F781" s="95"/>
      <c r="G781" s="95"/>
      <c r="H781" s="95"/>
      <c r="I781" s="95"/>
      <c r="J781" s="95"/>
      <c r="K781" s="95"/>
    </row>
    <row r="782" spans="1:11" s="2" customFormat="1" ht="13.8">
      <c r="A782" s="286"/>
      <c r="B782" s="287"/>
      <c r="C782" s="112" t="s">
        <v>7</v>
      </c>
      <c r="D782" s="107"/>
      <c r="E782" s="95"/>
      <c r="F782" s="95"/>
      <c r="G782" s="95"/>
      <c r="H782" s="95"/>
      <c r="I782" s="95"/>
      <c r="J782" s="95"/>
      <c r="K782" s="95"/>
    </row>
    <row r="783" spans="1:11" s="2" customFormat="1" ht="13.8">
      <c r="A783" s="286"/>
      <c r="B783" s="287"/>
      <c r="C783" s="112" t="s">
        <v>8</v>
      </c>
      <c r="D783" s="107"/>
      <c r="E783" s="95"/>
      <c r="F783" s="95"/>
      <c r="G783" s="95"/>
      <c r="H783" s="95"/>
      <c r="I783" s="95"/>
      <c r="J783" s="95"/>
      <c r="K783" s="95"/>
    </row>
    <row r="784" spans="1:11" s="2" customFormat="1" ht="13.8">
      <c r="A784" s="286"/>
      <c r="B784" s="287"/>
      <c r="C784" s="110" t="s">
        <v>364</v>
      </c>
      <c r="D784" s="107"/>
      <c r="E784" s="95"/>
      <c r="F784" s="95"/>
      <c r="G784" s="95"/>
      <c r="H784" s="95"/>
      <c r="I784" s="95"/>
      <c r="J784" s="95"/>
      <c r="K784" s="95"/>
    </row>
    <row r="785" spans="1:11" s="2" customFormat="1" ht="13.8">
      <c r="A785" s="286"/>
      <c r="B785" s="287"/>
      <c r="C785" s="112" t="s">
        <v>9</v>
      </c>
      <c r="D785" s="107"/>
      <c r="E785" s="95"/>
      <c r="F785" s="95"/>
      <c r="G785" s="95"/>
      <c r="H785" s="95"/>
      <c r="I785" s="95"/>
      <c r="J785" s="95"/>
      <c r="K785" s="95"/>
    </row>
    <row r="786" spans="1:11" s="2" customFormat="1" ht="13.8">
      <c r="A786" s="286"/>
      <c r="B786" s="287"/>
      <c r="C786" s="112" t="s">
        <v>13</v>
      </c>
      <c r="D786" s="107"/>
      <c r="E786" s="95"/>
      <c r="F786" s="95"/>
      <c r="G786" s="95"/>
      <c r="H786" s="95"/>
      <c r="I786" s="95"/>
      <c r="J786" s="95"/>
      <c r="K786" s="95"/>
    </row>
    <row r="787" spans="1:11" s="115" customFormat="1" ht="13.8">
      <c r="A787" s="286" t="s">
        <v>291</v>
      </c>
      <c r="B787" s="287" t="s">
        <v>292</v>
      </c>
      <c r="C787" s="93" t="s">
        <v>10</v>
      </c>
      <c r="D787" s="116"/>
      <c r="E787" s="87"/>
      <c r="F787" s="87"/>
      <c r="G787" s="87"/>
      <c r="H787" s="87"/>
      <c r="I787" s="87"/>
      <c r="J787" s="87"/>
      <c r="K787" s="87"/>
    </row>
    <row r="788" spans="1:11" s="2" customFormat="1" ht="13.8">
      <c r="A788" s="286"/>
      <c r="B788" s="287"/>
      <c r="C788" s="111" t="s">
        <v>12</v>
      </c>
      <c r="D788" s="107"/>
      <c r="E788" s="95"/>
      <c r="F788" s="95"/>
      <c r="G788" s="95"/>
      <c r="H788" s="95"/>
      <c r="I788" s="95"/>
      <c r="J788" s="95"/>
      <c r="K788" s="95"/>
    </row>
    <row r="789" spans="1:11" s="2" customFormat="1" ht="13.8">
      <c r="A789" s="286"/>
      <c r="B789" s="287"/>
      <c r="C789" s="112" t="s">
        <v>7</v>
      </c>
      <c r="D789" s="107"/>
      <c r="E789" s="95"/>
      <c r="F789" s="95"/>
      <c r="G789" s="95"/>
      <c r="H789" s="95"/>
      <c r="I789" s="95"/>
      <c r="J789" s="95"/>
      <c r="K789" s="95"/>
    </row>
    <row r="790" spans="1:11" s="2" customFormat="1" ht="13.8">
      <c r="A790" s="286"/>
      <c r="B790" s="287"/>
      <c r="C790" s="112" t="s">
        <v>8</v>
      </c>
      <c r="D790" s="107"/>
      <c r="E790" s="95"/>
      <c r="F790" s="95"/>
      <c r="G790" s="95"/>
      <c r="H790" s="95"/>
      <c r="I790" s="95"/>
      <c r="J790" s="95"/>
      <c r="K790" s="95"/>
    </row>
    <row r="791" spans="1:11" s="2" customFormat="1" ht="13.8">
      <c r="A791" s="286"/>
      <c r="B791" s="287"/>
      <c r="C791" s="110" t="s">
        <v>364</v>
      </c>
      <c r="D791" s="107"/>
      <c r="E791" s="95"/>
      <c r="F791" s="95"/>
      <c r="G791" s="95"/>
      <c r="H791" s="95"/>
      <c r="I791" s="95"/>
      <c r="J791" s="95"/>
      <c r="K791" s="95"/>
    </row>
    <row r="792" spans="1:11" s="2" customFormat="1" ht="13.8">
      <c r="A792" s="286"/>
      <c r="B792" s="287"/>
      <c r="C792" s="112" t="s">
        <v>9</v>
      </c>
      <c r="D792" s="107"/>
      <c r="E792" s="95"/>
      <c r="F792" s="95"/>
      <c r="G792" s="95"/>
      <c r="H792" s="95"/>
      <c r="I792" s="95"/>
      <c r="J792" s="95"/>
      <c r="K792" s="95"/>
    </row>
    <row r="793" spans="1:11" s="115" customFormat="1" ht="13.8">
      <c r="A793" s="286" t="s">
        <v>293</v>
      </c>
      <c r="B793" s="287" t="s">
        <v>294</v>
      </c>
      <c r="C793" s="176" t="s">
        <v>13</v>
      </c>
      <c r="D793" s="116"/>
      <c r="E793" s="87"/>
      <c r="F793" s="87"/>
      <c r="G793" s="87"/>
      <c r="H793" s="87"/>
      <c r="I793" s="87"/>
      <c r="J793" s="87"/>
      <c r="K793" s="87"/>
    </row>
    <row r="794" spans="1:11" s="2" customFormat="1" ht="13.8">
      <c r="A794" s="286"/>
      <c r="B794" s="287"/>
      <c r="C794" s="110" t="s">
        <v>10</v>
      </c>
      <c r="D794" s="107"/>
      <c r="E794" s="95"/>
      <c r="F794" s="95"/>
      <c r="G794" s="95"/>
      <c r="H794" s="95"/>
      <c r="I794" s="95"/>
      <c r="J794" s="95"/>
      <c r="K794" s="95"/>
    </row>
    <row r="795" spans="1:11" s="2" customFormat="1" ht="13.8">
      <c r="A795" s="286"/>
      <c r="B795" s="287"/>
      <c r="C795" s="111" t="s">
        <v>12</v>
      </c>
      <c r="D795" s="107"/>
      <c r="E795" s="95"/>
      <c r="F795" s="95"/>
      <c r="G795" s="95"/>
      <c r="H795" s="95"/>
      <c r="I795" s="95"/>
      <c r="J795" s="95"/>
      <c r="K795" s="95"/>
    </row>
    <row r="796" spans="1:11" s="2" customFormat="1" ht="13.8">
      <c r="A796" s="286"/>
      <c r="B796" s="287"/>
      <c r="C796" s="112" t="s">
        <v>7</v>
      </c>
      <c r="D796" s="107"/>
      <c r="E796" s="95"/>
      <c r="F796" s="95"/>
      <c r="G796" s="95"/>
      <c r="H796" s="95"/>
      <c r="I796" s="95"/>
      <c r="J796" s="95"/>
      <c r="K796" s="95"/>
    </row>
    <row r="797" spans="1:11" s="2" customFormat="1" ht="13.8">
      <c r="A797" s="286"/>
      <c r="B797" s="287"/>
      <c r="C797" s="112" t="s">
        <v>8</v>
      </c>
      <c r="D797" s="107"/>
      <c r="E797" s="95"/>
      <c r="F797" s="95"/>
      <c r="G797" s="95"/>
      <c r="H797" s="95"/>
      <c r="I797" s="95"/>
      <c r="J797" s="95"/>
      <c r="K797" s="95"/>
    </row>
    <row r="798" spans="1:11" s="2" customFormat="1" ht="13.8">
      <c r="A798" s="286"/>
      <c r="B798" s="287"/>
      <c r="C798" s="110" t="s">
        <v>364</v>
      </c>
      <c r="D798" s="107"/>
      <c r="E798" s="95"/>
      <c r="F798" s="95"/>
      <c r="G798" s="95"/>
      <c r="H798" s="95"/>
      <c r="I798" s="95"/>
      <c r="J798" s="95"/>
      <c r="K798" s="95"/>
    </row>
    <row r="799" spans="1:11" s="2" customFormat="1" ht="13.8">
      <c r="A799" s="286"/>
      <c r="B799" s="287"/>
      <c r="C799" s="112" t="s">
        <v>9</v>
      </c>
      <c r="D799" s="107"/>
      <c r="E799" s="95"/>
      <c r="F799" s="95"/>
      <c r="G799" s="95"/>
      <c r="H799" s="95"/>
      <c r="I799" s="95"/>
      <c r="J799" s="95"/>
      <c r="K799" s="95"/>
    </row>
    <row r="800" spans="1:11" s="2" customFormat="1" ht="13.8">
      <c r="A800" s="286"/>
      <c r="B800" s="287"/>
      <c r="C800" s="112" t="s">
        <v>13</v>
      </c>
      <c r="D800" s="107"/>
      <c r="E800" s="95"/>
      <c r="F800" s="95"/>
      <c r="G800" s="95"/>
      <c r="H800" s="95"/>
      <c r="I800" s="95"/>
      <c r="J800" s="95"/>
      <c r="K800" s="95"/>
    </row>
    <row r="801" spans="1:11" s="115" customFormat="1" ht="13.8">
      <c r="A801" s="286" t="s">
        <v>295</v>
      </c>
      <c r="B801" s="287" t="s">
        <v>296</v>
      </c>
      <c r="C801" s="93" t="s">
        <v>10</v>
      </c>
      <c r="D801" s="116"/>
      <c r="E801" s="87"/>
      <c r="F801" s="87"/>
      <c r="G801" s="87"/>
      <c r="H801" s="87"/>
      <c r="I801" s="87"/>
      <c r="J801" s="87"/>
      <c r="K801" s="87"/>
    </row>
    <row r="802" spans="1:11" s="2" customFormat="1" ht="13.8">
      <c r="A802" s="286"/>
      <c r="B802" s="287"/>
      <c r="C802" s="111" t="s">
        <v>12</v>
      </c>
      <c r="D802" s="107"/>
      <c r="E802" s="95"/>
      <c r="F802" s="95"/>
      <c r="G802" s="95"/>
      <c r="H802" s="95"/>
      <c r="I802" s="95"/>
      <c r="J802" s="95"/>
      <c r="K802" s="95"/>
    </row>
    <row r="803" spans="1:11" s="2" customFormat="1" ht="13.8">
      <c r="A803" s="286"/>
      <c r="B803" s="287"/>
      <c r="C803" s="112" t="s">
        <v>7</v>
      </c>
      <c r="D803" s="107"/>
      <c r="E803" s="95"/>
      <c r="F803" s="95"/>
      <c r="G803" s="95"/>
      <c r="H803" s="95"/>
      <c r="I803" s="95"/>
      <c r="J803" s="95"/>
      <c r="K803" s="95"/>
    </row>
    <row r="804" spans="1:11" s="2" customFormat="1" ht="13.8">
      <c r="A804" s="286"/>
      <c r="B804" s="287"/>
      <c r="C804" s="112" t="s">
        <v>8</v>
      </c>
      <c r="D804" s="107"/>
      <c r="E804" s="95"/>
      <c r="F804" s="95"/>
      <c r="G804" s="95"/>
      <c r="H804" s="95"/>
      <c r="I804" s="95"/>
      <c r="J804" s="95"/>
      <c r="K804" s="95"/>
    </row>
    <row r="805" spans="1:11" s="2" customFormat="1" ht="13.8">
      <c r="A805" s="286"/>
      <c r="B805" s="287"/>
      <c r="C805" s="110" t="s">
        <v>364</v>
      </c>
      <c r="D805" s="107"/>
      <c r="E805" s="95"/>
      <c r="F805" s="95"/>
      <c r="G805" s="95"/>
      <c r="H805" s="95"/>
      <c r="I805" s="95"/>
      <c r="J805" s="95"/>
      <c r="K805" s="95"/>
    </row>
    <row r="806" spans="1:11" s="2" customFormat="1" ht="13.8">
      <c r="A806" s="286"/>
      <c r="B806" s="287"/>
      <c r="C806" s="112" t="s">
        <v>9</v>
      </c>
      <c r="D806" s="107"/>
      <c r="E806" s="95"/>
      <c r="F806" s="95"/>
      <c r="G806" s="95"/>
      <c r="H806" s="95"/>
      <c r="I806" s="95"/>
      <c r="J806" s="95"/>
      <c r="K806" s="95"/>
    </row>
    <row r="807" spans="1:11" s="2" customFormat="1" ht="13.8">
      <c r="A807" s="286"/>
      <c r="B807" s="287"/>
      <c r="C807" s="112" t="s">
        <v>13</v>
      </c>
      <c r="D807" s="107"/>
      <c r="E807" s="95"/>
      <c r="F807" s="95"/>
      <c r="G807" s="95"/>
      <c r="H807" s="95"/>
      <c r="I807" s="95"/>
      <c r="J807" s="95"/>
      <c r="K807" s="95"/>
    </row>
    <row r="808" spans="1:11" s="115" customFormat="1" ht="13.8">
      <c r="A808" s="286" t="s">
        <v>297</v>
      </c>
      <c r="B808" s="287" t="s">
        <v>298</v>
      </c>
      <c r="C808" s="93" t="s">
        <v>10</v>
      </c>
      <c r="D808" s="116"/>
      <c r="E808" s="87"/>
      <c r="F808" s="87"/>
      <c r="G808" s="87"/>
      <c r="H808" s="87"/>
      <c r="I808" s="87"/>
      <c r="J808" s="87"/>
      <c r="K808" s="87"/>
    </row>
    <row r="809" spans="1:11" s="2" customFormat="1" ht="13.8">
      <c r="A809" s="286"/>
      <c r="B809" s="287"/>
      <c r="C809" s="111" t="s">
        <v>12</v>
      </c>
      <c r="D809" s="107"/>
      <c r="E809" s="95"/>
      <c r="F809" s="95"/>
      <c r="G809" s="95"/>
      <c r="H809" s="95"/>
      <c r="I809" s="95"/>
      <c r="J809" s="95"/>
      <c r="K809" s="95"/>
    </row>
    <row r="810" spans="1:11" s="2" customFormat="1" ht="13.8">
      <c r="A810" s="286"/>
      <c r="B810" s="287"/>
      <c r="C810" s="112" t="s">
        <v>7</v>
      </c>
      <c r="D810" s="107"/>
      <c r="E810" s="95"/>
      <c r="F810" s="95"/>
      <c r="G810" s="95"/>
      <c r="H810" s="95"/>
      <c r="I810" s="95"/>
      <c r="J810" s="95"/>
      <c r="K810" s="95"/>
    </row>
    <row r="811" spans="1:11" s="2" customFormat="1" ht="13.8">
      <c r="A811" s="286"/>
      <c r="B811" s="287"/>
      <c r="C811" s="112" t="s">
        <v>8</v>
      </c>
      <c r="D811" s="107"/>
      <c r="E811" s="95"/>
      <c r="F811" s="95"/>
      <c r="G811" s="95"/>
      <c r="H811" s="95"/>
      <c r="I811" s="95"/>
      <c r="J811" s="95"/>
      <c r="K811" s="95"/>
    </row>
    <row r="812" spans="1:11" s="2" customFormat="1" ht="13.8">
      <c r="A812" s="286"/>
      <c r="B812" s="287"/>
      <c r="C812" s="110" t="s">
        <v>364</v>
      </c>
      <c r="D812" s="107"/>
      <c r="E812" s="95"/>
      <c r="F812" s="95"/>
      <c r="G812" s="95"/>
      <c r="H812" s="95"/>
      <c r="I812" s="95"/>
      <c r="J812" s="95"/>
      <c r="K812" s="95"/>
    </row>
    <row r="813" spans="1:11" s="2" customFormat="1" ht="13.8">
      <c r="A813" s="286"/>
      <c r="B813" s="287"/>
      <c r="C813" s="112" t="s">
        <v>9</v>
      </c>
      <c r="D813" s="107"/>
      <c r="E813" s="95"/>
      <c r="F813" s="95"/>
      <c r="G813" s="95"/>
      <c r="H813" s="95"/>
      <c r="I813" s="95"/>
      <c r="J813" s="95"/>
      <c r="K813" s="95"/>
    </row>
    <row r="814" spans="1:11" s="2" customFormat="1" ht="13.8">
      <c r="A814" s="286"/>
      <c r="B814" s="287"/>
      <c r="C814" s="112" t="s">
        <v>13</v>
      </c>
      <c r="D814" s="107"/>
      <c r="E814" s="95"/>
      <c r="F814" s="95"/>
      <c r="G814" s="95"/>
      <c r="H814" s="95"/>
      <c r="I814" s="95"/>
      <c r="J814" s="95"/>
      <c r="K814" s="95"/>
    </row>
    <row r="815" spans="1:11" s="115" customFormat="1" ht="13.8">
      <c r="A815" s="286" t="s">
        <v>299</v>
      </c>
      <c r="B815" s="287" t="s">
        <v>300</v>
      </c>
      <c r="C815" s="93" t="s">
        <v>10</v>
      </c>
      <c r="D815" s="116"/>
      <c r="E815" s="87"/>
      <c r="F815" s="87"/>
      <c r="G815" s="87"/>
      <c r="H815" s="87"/>
      <c r="I815" s="87"/>
      <c r="J815" s="87"/>
      <c r="K815" s="87"/>
    </row>
    <row r="816" spans="1:11" s="2" customFormat="1" ht="13.8">
      <c r="A816" s="286"/>
      <c r="B816" s="287"/>
      <c r="C816" s="111" t="s">
        <v>12</v>
      </c>
      <c r="D816" s="107"/>
      <c r="E816" s="95"/>
      <c r="F816" s="95"/>
      <c r="G816" s="95"/>
      <c r="H816" s="95"/>
      <c r="I816" s="95"/>
      <c r="J816" s="95"/>
      <c r="K816" s="95"/>
    </row>
    <row r="817" spans="1:11" s="2" customFormat="1" ht="13.8">
      <c r="A817" s="286"/>
      <c r="B817" s="287"/>
      <c r="C817" s="112" t="s">
        <v>7</v>
      </c>
      <c r="D817" s="107"/>
      <c r="E817" s="95"/>
      <c r="F817" s="95"/>
      <c r="G817" s="95"/>
      <c r="H817" s="95"/>
      <c r="I817" s="95"/>
      <c r="J817" s="95"/>
      <c r="K817" s="95"/>
    </row>
    <row r="818" spans="1:11" s="2" customFormat="1" ht="13.8">
      <c r="A818" s="286"/>
      <c r="B818" s="287"/>
      <c r="C818" s="112" t="s">
        <v>8</v>
      </c>
      <c r="D818" s="107"/>
      <c r="E818" s="95"/>
      <c r="F818" s="95"/>
      <c r="G818" s="95"/>
      <c r="H818" s="95"/>
      <c r="I818" s="95"/>
      <c r="J818" s="95"/>
      <c r="K818" s="95"/>
    </row>
    <row r="819" spans="1:11" s="2" customFormat="1" ht="13.8">
      <c r="A819" s="286"/>
      <c r="B819" s="287"/>
      <c r="C819" s="110" t="s">
        <v>364</v>
      </c>
      <c r="D819" s="107"/>
      <c r="E819" s="95"/>
      <c r="F819" s="95"/>
      <c r="G819" s="95"/>
      <c r="H819" s="95"/>
      <c r="I819" s="95"/>
      <c r="J819" s="95"/>
      <c r="K819" s="95"/>
    </row>
    <row r="820" spans="1:11" s="2" customFormat="1" ht="13.8">
      <c r="A820" s="286"/>
      <c r="B820" s="287"/>
      <c r="C820" s="112" t="s">
        <v>9</v>
      </c>
      <c r="D820" s="107"/>
      <c r="E820" s="95"/>
      <c r="F820" s="95"/>
      <c r="G820" s="95"/>
      <c r="H820" s="95"/>
      <c r="I820" s="95"/>
      <c r="J820" s="95"/>
      <c r="K820" s="95"/>
    </row>
    <row r="821" spans="1:11" s="2" customFormat="1" ht="13.8">
      <c r="A821" s="286"/>
      <c r="B821" s="287"/>
      <c r="C821" s="112" t="s">
        <v>13</v>
      </c>
      <c r="D821" s="107"/>
      <c r="E821" s="95"/>
      <c r="F821" s="95"/>
      <c r="G821" s="95"/>
      <c r="H821" s="95"/>
      <c r="I821" s="95"/>
      <c r="J821" s="95"/>
      <c r="K821" s="95"/>
    </row>
    <row r="822" spans="1:11" s="115" customFormat="1" ht="13.8">
      <c r="A822" s="286" t="s">
        <v>301</v>
      </c>
      <c r="B822" s="287" t="s">
        <v>302</v>
      </c>
      <c r="C822" s="93" t="s">
        <v>10</v>
      </c>
      <c r="D822" s="116"/>
      <c r="E822" s="87"/>
      <c r="F822" s="87"/>
      <c r="G822" s="87"/>
      <c r="H822" s="87"/>
      <c r="I822" s="87"/>
      <c r="J822" s="87"/>
      <c r="K822" s="87"/>
    </row>
    <row r="823" spans="1:11" s="2" customFormat="1" ht="13.8">
      <c r="A823" s="286"/>
      <c r="B823" s="287"/>
      <c r="C823" s="111" t="s">
        <v>12</v>
      </c>
      <c r="D823" s="107"/>
      <c r="E823" s="95"/>
      <c r="F823" s="95"/>
      <c r="G823" s="95"/>
      <c r="H823" s="95"/>
      <c r="I823" s="95"/>
      <c r="J823" s="95"/>
      <c r="K823" s="95"/>
    </row>
    <row r="824" spans="1:11" s="2" customFormat="1" ht="13.8">
      <c r="A824" s="286"/>
      <c r="B824" s="287"/>
      <c r="C824" s="112" t="s">
        <v>7</v>
      </c>
      <c r="D824" s="107"/>
      <c r="E824" s="95"/>
      <c r="F824" s="95"/>
      <c r="G824" s="95"/>
      <c r="H824" s="95"/>
      <c r="I824" s="95"/>
      <c r="J824" s="95"/>
      <c r="K824" s="95"/>
    </row>
    <row r="825" spans="1:11" s="2" customFormat="1" ht="13.8">
      <c r="A825" s="286"/>
      <c r="B825" s="287"/>
      <c r="C825" s="112" t="s">
        <v>8</v>
      </c>
      <c r="D825" s="107"/>
      <c r="E825" s="95"/>
      <c r="F825" s="95"/>
      <c r="G825" s="95"/>
      <c r="H825" s="95"/>
      <c r="I825" s="95"/>
      <c r="J825" s="95"/>
      <c r="K825" s="95"/>
    </row>
    <row r="826" spans="1:11" s="2" customFormat="1" ht="13.8">
      <c r="A826" s="286"/>
      <c r="B826" s="287"/>
      <c r="C826" s="110" t="s">
        <v>364</v>
      </c>
      <c r="D826" s="107"/>
      <c r="E826" s="95"/>
      <c r="F826" s="95"/>
      <c r="G826" s="95"/>
      <c r="H826" s="95"/>
      <c r="I826" s="95"/>
      <c r="J826" s="95"/>
      <c r="K826" s="95"/>
    </row>
    <row r="827" spans="1:11" s="2" customFormat="1" ht="13.8">
      <c r="A827" s="286"/>
      <c r="B827" s="287"/>
      <c r="C827" s="112" t="s">
        <v>9</v>
      </c>
      <c r="D827" s="107"/>
      <c r="E827" s="95"/>
      <c r="F827" s="95"/>
      <c r="G827" s="95"/>
      <c r="H827" s="95"/>
      <c r="I827" s="95"/>
      <c r="J827" s="95"/>
      <c r="K827" s="95"/>
    </row>
    <row r="828" spans="1:11" s="2" customFormat="1" ht="13.8">
      <c r="A828" s="286"/>
      <c r="B828" s="287"/>
      <c r="C828" s="112" t="s">
        <v>13</v>
      </c>
      <c r="D828" s="107"/>
      <c r="E828" s="95"/>
      <c r="F828" s="95"/>
      <c r="G828" s="95"/>
      <c r="H828" s="95"/>
      <c r="I828" s="95"/>
      <c r="J828" s="95"/>
      <c r="K828" s="95"/>
    </row>
    <row r="829" spans="1:11" s="115" customFormat="1" ht="13.8">
      <c r="A829" s="286" t="s">
        <v>303</v>
      </c>
      <c r="B829" s="287" t="s">
        <v>304</v>
      </c>
      <c r="C829" s="93" t="s">
        <v>10</v>
      </c>
      <c r="D829" s="116"/>
      <c r="E829" s="87"/>
      <c r="F829" s="87"/>
      <c r="G829" s="87"/>
      <c r="H829" s="87"/>
      <c r="I829" s="87"/>
      <c r="J829" s="87"/>
      <c r="K829" s="87"/>
    </row>
    <row r="830" spans="1:11" s="2" customFormat="1" ht="13.8">
      <c r="A830" s="286"/>
      <c r="B830" s="287"/>
      <c r="C830" s="111" t="s">
        <v>12</v>
      </c>
      <c r="D830" s="107"/>
      <c r="E830" s="95"/>
      <c r="F830" s="95"/>
      <c r="G830" s="95"/>
      <c r="H830" s="95"/>
      <c r="I830" s="95"/>
      <c r="J830" s="95"/>
      <c r="K830" s="95"/>
    </row>
    <row r="831" spans="1:11" s="2" customFormat="1" ht="13.8">
      <c r="A831" s="286"/>
      <c r="B831" s="287"/>
      <c r="C831" s="112" t="s">
        <v>7</v>
      </c>
      <c r="D831" s="107"/>
      <c r="E831" s="95"/>
      <c r="F831" s="95"/>
      <c r="G831" s="95"/>
      <c r="H831" s="95"/>
      <c r="I831" s="95"/>
      <c r="J831" s="95"/>
      <c r="K831" s="95"/>
    </row>
    <row r="832" spans="1:11" s="2" customFormat="1" ht="13.8">
      <c r="A832" s="286"/>
      <c r="B832" s="287"/>
      <c r="C832" s="112" t="s">
        <v>8</v>
      </c>
      <c r="D832" s="107"/>
      <c r="E832" s="95"/>
      <c r="F832" s="95"/>
      <c r="G832" s="95"/>
      <c r="H832" s="95"/>
      <c r="I832" s="95"/>
      <c r="J832" s="95"/>
      <c r="K832" s="95"/>
    </row>
    <row r="833" spans="1:11" s="2" customFormat="1" ht="13.8">
      <c r="A833" s="286"/>
      <c r="B833" s="287"/>
      <c r="C833" s="110" t="s">
        <v>364</v>
      </c>
      <c r="D833" s="107"/>
      <c r="E833" s="95"/>
      <c r="F833" s="95"/>
      <c r="G833" s="95"/>
      <c r="H833" s="95"/>
      <c r="I833" s="95"/>
      <c r="J833" s="95"/>
      <c r="K833" s="95"/>
    </row>
    <row r="834" spans="1:11" s="2" customFormat="1" ht="13.8">
      <c r="A834" s="286"/>
      <c r="B834" s="287"/>
      <c r="C834" s="112" t="s">
        <v>9</v>
      </c>
      <c r="D834" s="107"/>
      <c r="E834" s="95"/>
      <c r="F834" s="95"/>
      <c r="G834" s="95"/>
      <c r="H834" s="95"/>
      <c r="I834" s="95"/>
      <c r="J834" s="95"/>
      <c r="K834" s="95"/>
    </row>
    <row r="835" spans="1:11" s="2" customFormat="1" ht="13.8">
      <c r="A835" s="286"/>
      <c r="B835" s="287"/>
      <c r="C835" s="112" t="s">
        <v>13</v>
      </c>
      <c r="D835" s="107"/>
      <c r="E835" s="95"/>
      <c r="F835" s="95"/>
      <c r="G835" s="95"/>
      <c r="H835" s="95"/>
      <c r="I835" s="95"/>
      <c r="J835" s="95"/>
      <c r="K835" s="95"/>
    </row>
    <row r="836" spans="1:11" s="115" customFormat="1" ht="13.8">
      <c r="A836" s="286" t="s">
        <v>305</v>
      </c>
      <c r="B836" s="287" t="s">
        <v>306</v>
      </c>
      <c r="C836" s="93" t="s">
        <v>10</v>
      </c>
      <c r="D836" s="116"/>
      <c r="E836" s="87"/>
      <c r="F836" s="87"/>
      <c r="G836" s="87"/>
      <c r="H836" s="87"/>
      <c r="I836" s="87"/>
      <c r="J836" s="87"/>
      <c r="K836" s="87"/>
    </row>
    <row r="837" spans="1:11" s="2" customFormat="1" ht="13.8">
      <c r="A837" s="286"/>
      <c r="B837" s="287"/>
      <c r="C837" s="111" t="s">
        <v>12</v>
      </c>
      <c r="D837" s="107"/>
      <c r="E837" s="95"/>
      <c r="F837" s="95"/>
      <c r="G837" s="95"/>
      <c r="H837" s="95"/>
      <c r="I837" s="95"/>
      <c r="J837" s="95"/>
      <c r="K837" s="95"/>
    </row>
    <row r="838" spans="1:11" s="2" customFormat="1" ht="13.8">
      <c r="A838" s="286"/>
      <c r="B838" s="287"/>
      <c r="C838" s="112" t="s">
        <v>7</v>
      </c>
      <c r="D838" s="107"/>
      <c r="E838" s="95"/>
      <c r="F838" s="95"/>
      <c r="G838" s="95"/>
      <c r="H838" s="95"/>
      <c r="I838" s="95"/>
      <c r="J838" s="95"/>
      <c r="K838" s="95"/>
    </row>
    <row r="839" spans="1:11" s="2" customFormat="1" ht="13.8">
      <c r="A839" s="286"/>
      <c r="B839" s="287"/>
      <c r="C839" s="112" t="s">
        <v>8</v>
      </c>
      <c r="D839" s="107"/>
      <c r="E839" s="95"/>
      <c r="F839" s="95"/>
      <c r="G839" s="95"/>
      <c r="H839" s="95"/>
      <c r="I839" s="95"/>
      <c r="J839" s="95"/>
      <c r="K839" s="95"/>
    </row>
    <row r="840" spans="1:11" s="2" customFormat="1" ht="13.8">
      <c r="A840" s="286"/>
      <c r="B840" s="287"/>
      <c r="C840" s="110" t="s">
        <v>364</v>
      </c>
      <c r="D840" s="107"/>
      <c r="E840" s="95"/>
      <c r="F840" s="95"/>
      <c r="G840" s="95"/>
      <c r="H840" s="95"/>
      <c r="I840" s="95"/>
      <c r="J840" s="95"/>
      <c r="K840" s="95"/>
    </row>
    <row r="841" spans="1:11" s="2" customFormat="1" ht="13.8">
      <c r="A841" s="286"/>
      <c r="B841" s="287"/>
      <c r="C841" s="112" t="s">
        <v>9</v>
      </c>
      <c r="D841" s="107"/>
      <c r="E841" s="95"/>
      <c r="F841" s="95"/>
      <c r="G841" s="95"/>
      <c r="H841" s="95"/>
      <c r="I841" s="95"/>
      <c r="J841" s="95"/>
      <c r="K841" s="95"/>
    </row>
    <row r="842" spans="1:11" s="2" customFormat="1" ht="13.8">
      <c r="A842" s="286"/>
      <c r="B842" s="287"/>
      <c r="C842" s="112" t="s">
        <v>13</v>
      </c>
      <c r="D842" s="107"/>
      <c r="E842" s="95"/>
      <c r="F842" s="95"/>
      <c r="G842" s="95"/>
      <c r="H842" s="95"/>
      <c r="I842" s="95"/>
      <c r="J842" s="95"/>
      <c r="K842" s="95"/>
    </row>
    <row r="843" spans="1:11" s="115" customFormat="1" ht="13.8">
      <c r="A843" s="286" t="s">
        <v>307</v>
      </c>
      <c r="B843" s="287" t="s">
        <v>308</v>
      </c>
      <c r="C843" s="93" t="s">
        <v>10</v>
      </c>
      <c r="D843" s="116"/>
      <c r="E843" s="87"/>
      <c r="F843" s="87"/>
      <c r="G843" s="87"/>
      <c r="H843" s="87"/>
      <c r="I843" s="87"/>
      <c r="J843" s="87"/>
      <c r="K843" s="87"/>
    </row>
    <row r="844" spans="1:11" s="2" customFormat="1" ht="13.8">
      <c r="A844" s="286"/>
      <c r="B844" s="287"/>
      <c r="C844" s="111" t="s">
        <v>12</v>
      </c>
      <c r="D844" s="107"/>
      <c r="E844" s="95"/>
      <c r="F844" s="95"/>
      <c r="G844" s="95"/>
      <c r="H844" s="95"/>
      <c r="I844" s="95"/>
      <c r="J844" s="95"/>
      <c r="K844" s="95"/>
    </row>
    <row r="845" spans="1:11" s="2" customFormat="1" ht="13.8">
      <c r="A845" s="286"/>
      <c r="B845" s="287"/>
      <c r="C845" s="112" t="s">
        <v>7</v>
      </c>
      <c r="D845" s="107"/>
      <c r="E845" s="95"/>
      <c r="F845" s="95"/>
      <c r="G845" s="95"/>
      <c r="H845" s="95"/>
      <c r="I845" s="95"/>
      <c r="J845" s="95"/>
      <c r="K845" s="95"/>
    </row>
    <row r="846" spans="1:11" s="2" customFormat="1" ht="13.8">
      <c r="A846" s="286"/>
      <c r="B846" s="287"/>
      <c r="C846" s="112" t="s">
        <v>8</v>
      </c>
      <c r="D846" s="107"/>
      <c r="E846" s="95"/>
      <c r="F846" s="95"/>
      <c r="G846" s="95"/>
      <c r="H846" s="95"/>
      <c r="I846" s="95"/>
      <c r="J846" s="95"/>
      <c r="K846" s="95"/>
    </row>
    <row r="847" spans="1:11" s="2" customFormat="1" ht="13.8">
      <c r="A847" s="286"/>
      <c r="B847" s="287"/>
      <c r="C847" s="110" t="s">
        <v>364</v>
      </c>
      <c r="D847" s="107"/>
      <c r="E847" s="95"/>
      <c r="F847" s="95"/>
      <c r="G847" s="95"/>
      <c r="H847" s="95"/>
      <c r="I847" s="95"/>
      <c r="J847" s="95"/>
      <c r="K847" s="95"/>
    </row>
    <row r="848" spans="1:11" s="2" customFormat="1" ht="13.8">
      <c r="A848" s="286"/>
      <c r="B848" s="287"/>
      <c r="C848" s="112" t="s">
        <v>9</v>
      </c>
      <c r="D848" s="107"/>
      <c r="E848" s="95"/>
      <c r="F848" s="95"/>
      <c r="G848" s="95"/>
      <c r="H848" s="95"/>
      <c r="I848" s="95"/>
      <c r="J848" s="95"/>
      <c r="K848" s="95"/>
    </row>
    <row r="849" spans="1:11" s="2" customFormat="1" ht="13.8">
      <c r="A849" s="286"/>
      <c r="B849" s="287"/>
      <c r="C849" s="112" t="s">
        <v>13</v>
      </c>
      <c r="D849" s="107"/>
      <c r="E849" s="95"/>
      <c r="F849" s="95"/>
      <c r="G849" s="95"/>
      <c r="H849" s="95"/>
      <c r="I849" s="95"/>
      <c r="J849" s="95"/>
      <c r="K849" s="95"/>
    </row>
    <row r="850" spans="1:11" s="115" customFormat="1" ht="13.8">
      <c r="A850" s="286" t="s">
        <v>309</v>
      </c>
      <c r="B850" s="287" t="s">
        <v>310</v>
      </c>
      <c r="C850" s="93" t="s">
        <v>10</v>
      </c>
      <c r="D850" s="116"/>
      <c r="E850" s="87"/>
      <c r="F850" s="87"/>
      <c r="G850" s="87"/>
      <c r="H850" s="87"/>
      <c r="I850" s="87"/>
      <c r="J850" s="87"/>
      <c r="K850" s="87"/>
    </row>
    <row r="851" spans="1:11" s="2" customFormat="1" ht="13.8">
      <c r="A851" s="286"/>
      <c r="B851" s="287"/>
      <c r="C851" s="111" t="s">
        <v>12</v>
      </c>
      <c r="D851" s="107"/>
      <c r="E851" s="95"/>
      <c r="F851" s="95"/>
      <c r="G851" s="95"/>
      <c r="H851" s="95"/>
      <c r="I851" s="95"/>
      <c r="J851" s="95"/>
      <c r="K851" s="95"/>
    </row>
    <row r="852" spans="1:11" s="2" customFormat="1" ht="13.8">
      <c r="A852" s="286"/>
      <c r="B852" s="287"/>
      <c r="C852" s="112" t="s">
        <v>7</v>
      </c>
      <c r="D852" s="107"/>
      <c r="E852" s="95"/>
      <c r="F852" s="95"/>
      <c r="G852" s="95"/>
      <c r="H852" s="95"/>
      <c r="I852" s="95"/>
      <c r="J852" s="95"/>
      <c r="K852" s="95"/>
    </row>
    <row r="853" spans="1:11" s="2" customFormat="1" ht="13.8">
      <c r="A853" s="286"/>
      <c r="B853" s="287"/>
      <c r="C853" s="112" t="s">
        <v>8</v>
      </c>
      <c r="D853" s="107"/>
      <c r="E853" s="95"/>
      <c r="F853" s="95"/>
      <c r="G853" s="95"/>
      <c r="H853" s="95"/>
      <c r="I853" s="95"/>
      <c r="J853" s="95"/>
      <c r="K853" s="95"/>
    </row>
    <row r="854" spans="1:11" s="2" customFormat="1" ht="13.8">
      <c r="A854" s="286"/>
      <c r="B854" s="287"/>
      <c r="C854" s="110" t="s">
        <v>364</v>
      </c>
      <c r="D854" s="107"/>
      <c r="E854" s="95"/>
      <c r="F854" s="95"/>
      <c r="G854" s="95"/>
      <c r="H854" s="95"/>
      <c r="I854" s="95"/>
      <c r="J854" s="95"/>
      <c r="K854" s="95"/>
    </row>
    <row r="855" spans="1:11" s="2" customFormat="1" ht="13.8">
      <c r="A855" s="286"/>
      <c r="B855" s="287"/>
      <c r="C855" s="112" t="s">
        <v>9</v>
      </c>
      <c r="D855" s="107"/>
      <c r="E855" s="95"/>
      <c r="F855" s="95"/>
      <c r="G855" s="95"/>
      <c r="H855" s="95"/>
      <c r="I855" s="95"/>
      <c r="J855" s="95"/>
      <c r="K855" s="95"/>
    </row>
    <row r="856" spans="1:11" s="2" customFormat="1" ht="13.8">
      <c r="A856" s="286"/>
      <c r="B856" s="287"/>
      <c r="C856" s="112" t="s">
        <v>13</v>
      </c>
      <c r="D856" s="107"/>
      <c r="E856" s="95"/>
      <c r="F856" s="95"/>
      <c r="G856" s="95"/>
      <c r="H856" s="95"/>
      <c r="I856" s="95"/>
      <c r="J856" s="95"/>
      <c r="K856" s="95"/>
    </row>
    <row r="857" spans="1:11" s="115" customFormat="1" ht="13.8">
      <c r="A857" s="286" t="s">
        <v>311</v>
      </c>
      <c r="B857" s="287" t="s">
        <v>312</v>
      </c>
      <c r="C857" s="93" t="s">
        <v>10</v>
      </c>
      <c r="D857" s="116"/>
      <c r="E857" s="87"/>
      <c r="F857" s="87"/>
      <c r="G857" s="87"/>
      <c r="H857" s="87"/>
      <c r="I857" s="87"/>
      <c r="J857" s="87"/>
      <c r="K857" s="87"/>
    </row>
    <row r="858" spans="1:11" s="2" customFormat="1" ht="13.8">
      <c r="A858" s="286"/>
      <c r="B858" s="287"/>
      <c r="C858" s="111" t="s">
        <v>12</v>
      </c>
      <c r="D858" s="107"/>
      <c r="E858" s="95"/>
      <c r="F858" s="95"/>
      <c r="G858" s="95"/>
      <c r="H858" s="95"/>
      <c r="I858" s="95"/>
      <c r="J858" s="95"/>
      <c r="K858" s="95"/>
    </row>
    <row r="859" spans="1:11" s="2" customFormat="1" ht="13.8">
      <c r="A859" s="286"/>
      <c r="B859" s="287"/>
      <c r="C859" s="112" t="s">
        <v>7</v>
      </c>
      <c r="D859" s="107"/>
      <c r="E859" s="95"/>
      <c r="F859" s="95"/>
      <c r="G859" s="95"/>
      <c r="H859" s="95"/>
      <c r="I859" s="95"/>
      <c r="J859" s="95"/>
      <c r="K859" s="95"/>
    </row>
    <row r="860" spans="1:11" s="2" customFormat="1" ht="13.8">
      <c r="A860" s="286"/>
      <c r="B860" s="287"/>
      <c r="C860" s="112" t="s">
        <v>8</v>
      </c>
      <c r="D860" s="107"/>
      <c r="E860" s="95"/>
      <c r="F860" s="95"/>
      <c r="G860" s="95"/>
      <c r="H860" s="95"/>
      <c r="I860" s="95"/>
      <c r="J860" s="95"/>
      <c r="K860" s="95"/>
    </row>
    <row r="861" spans="1:11" s="2" customFormat="1" ht="13.8">
      <c r="A861" s="286"/>
      <c r="B861" s="287"/>
      <c r="C861" s="110" t="s">
        <v>364</v>
      </c>
      <c r="D861" s="107"/>
      <c r="E861" s="95"/>
      <c r="F861" s="95"/>
      <c r="G861" s="95"/>
      <c r="H861" s="95"/>
      <c r="I861" s="95"/>
      <c r="J861" s="95"/>
      <c r="K861" s="95"/>
    </row>
    <row r="862" spans="1:11" s="2" customFormat="1" ht="13.8">
      <c r="A862" s="286"/>
      <c r="B862" s="287"/>
      <c r="C862" s="112" t="s">
        <v>9</v>
      </c>
      <c r="D862" s="107"/>
      <c r="E862" s="95"/>
      <c r="F862" s="95"/>
      <c r="G862" s="95"/>
      <c r="H862" s="95"/>
      <c r="I862" s="95"/>
      <c r="J862" s="95"/>
      <c r="K862" s="95"/>
    </row>
    <row r="863" spans="1:11" s="2" customFormat="1" ht="13.8">
      <c r="A863" s="286"/>
      <c r="B863" s="287"/>
      <c r="C863" s="112" t="s">
        <v>13</v>
      </c>
      <c r="D863" s="107"/>
      <c r="E863" s="95"/>
      <c r="F863" s="95"/>
      <c r="G863" s="95"/>
      <c r="H863" s="95"/>
      <c r="I863" s="95"/>
      <c r="J863" s="95"/>
      <c r="K863" s="95"/>
    </row>
    <row r="864" spans="1:11" s="115" customFormat="1" ht="13.8">
      <c r="A864" s="286" t="s">
        <v>313</v>
      </c>
      <c r="B864" s="287" t="s">
        <v>109</v>
      </c>
      <c r="C864" s="93" t="s">
        <v>10</v>
      </c>
      <c r="D864" s="87">
        <f>D866+D867</f>
        <v>1748.4</v>
      </c>
      <c r="E864" s="87">
        <f t="shared" ref="E864:K864" si="94">E867</f>
        <v>1800</v>
      </c>
      <c r="F864" s="87">
        <f t="shared" si="94"/>
        <v>1500</v>
      </c>
      <c r="G864" s="87">
        <f t="shared" si="94"/>
        <v>1500</v>
      </c>
      <c r="H864" s="87">
        <f t="shared" si="94"/>
        <v>1500</v>
      </c>
      <c r="I864" s="87">
        <f t="shared" si="94"/>
        <v>1500</v>
      </c>
      <c r="J864" s="87">
        <f t="shared" si="94"/>
        <v>1500</v>
      </c>
      <c r="K864" s="87">
        <f t="shared" si="94"/>
        <v>1500</v>
      </c>
    </row>
    <row r="865" spans="1:11" s="2" customFormat="1" ht="13.8">
      <c r="A865" s="286"/>
      <c r="B865" s="287"/>
      <c r="C865" s="111" t="s">
        <v>12</v>
      </c>
      <c r="D865" s="107"/>
      <c r="E865" s="95"/>
      <c r="F865" s="95"/>
      <c r="G865" s="95"/>
      <c r="H865" s="95"/>
      <c r="I865" s="95"/>
      <c r="J865" s="95"/>
      <c r="K865" s="95"/>
    </row>
    <row r="866" spans="1:11" s="2" customFormat="1" ht="13.8">
      <c r="A866" s="286"/>
      <c r="B866" s="287"/>
      <c r="C866" s="112" t="s">
        <v>7</v>
      </c>
      <c r="D866" s="95">
        <v>145.69999999999999</v>
      </c>
      <c r="E866" s="95"/>
      <c r="F866" s="95"/>
      <c r="G866" s="95"/>
      <c r="H866" s="95"/>
      <c r="I866" s="95"/>
      <c r="J866" s="95"/>
      <c r="K866" s="95"/>
    </row>
    <row r="867" spans="1:11" s="2" customFormat="1" ht="15.6">
      <c r="A867" s="286"/>
      <c r="B867" s="287"/>
      <c r="C867" s="112" t="s">
        <v>8</v>
      </c>
      <c r="D867" s="108">
        <v>1602.7</v>
      </c>
      <c r="E867" s="108">
        <v>1800</v>
      </c>
      <c r="F867" s="108">
        <v>1500</v>
      </c>
      <c r="G867" s="108">
        <v>1500</v>
      </c>
      <c r="H867" s="108">
        <v>1500</v>
      </c>
      <c r="I867" s="108">
        <v>1500</v>
      </c>
      <c r="J867" s="108">
        <v>1500</v>
      </c>
      <c r="K867" s="108">
        <v>1500</v>
      </c>
    </row>
    <row r="868" spans="1:11" s="2" customFormat="1" ht="13.8">
      <c r="A868" s="286"/>
      <c r="B868" s="287"/>
      <c r="C868" s="110" t="s">
        <v>364</v>
      </c>
      <c r="D868" s="107"/>
      <c r="E868" s="95"/>
      <c r="F868" s="95"/>
      <c r="G868" s="95"/>
      <c r="H868" s="95"/>
      <c r="I868" s="95"/>
      <c r="J868" s="95"/>
      <c r="K868" s="95"/>
    </row>
    <row r="869" spans="1:11" s="2" customFormat="1" ht="13.8">
      <c r="A869" s="286"/>
      <c r="B869" s="287"/>
      <c r="C869" s="112" t="s">
        <v>9</v>
      </c>
      <c r="D869" s="107"/>
      <c r="E869" s="95"/>
      <c r="F869" s="95"/>
      <c r="G869" s="95"/>
      <c r="H869" s="95"/>
      <c r="I869" s="95"/>
      <c r="J869" s="95"/>
      <c r="K869" s="95"/>
    </row>
    <row r="870" spans="1:11" s="2" customFormat="1" ht="13.8">
      <c r="A870" s="286"/>
      <c r="B870" s="287"/>
      <c r="C870" s="112" t="s">
        <v>13</v>
      </c>
      <c r="D870" s="107"/>
      <c r="E870" s="95"/>
      <c r="F870" s="95"/>
      <c r="G870" s="95"/>
      <c r="H870" s="95"/>
      <c r="I870" s="95"/>
      <c r="J870" s="95"/>
      <c r="K870" s="95"/>
    </row>
    <row r="871" spans="1:11" s="115" customFormat="1" ht="13.8">
      <c r="A871" s="286" t="s">
        <v>314</v>
      </c>
      <c r="B871" s="290" t="s">
        <v>315</v>
      </c>
      <c r="C871" s="93" t="s">
        <v>10</v>
      </c>
      <c r="D871" s="116"/>
      <c r="E871" s="87"/>
      <c r="F871" s="87"/>
      <c r="G871" s="87"/>
      <c r="H871" s="87"/>
      <c r="I871" s="87"/>
      <c r="J871" s="87"/>
      <c r="K871" s="87"/>
    </row>
    <row r="872" spans="1:11" s="2" customFormat="1" ht="13.8">
      <c r="A872" s="286"/>
      <c r="B872" s="290"/>
      <c r="C872" s="111" t="s">
        <v>12</v>
      </c>
      <c r="D872" s="107"/>
      <c r="E872" s="95"/>
      <c r="F872" s="95"/>
      <c r="G872" s="95"/>
      <c r="H872" s="95"/>
      <c r="I872" s="95"/>
      <c r="J872" s="95"/>
      <c r="K872" s="95"/>
    </row>
    <row r="873" spans="1:11" s="2" customFormat="1" ht="13.8">
      <c r="A873" s="286"/>
      <c r="B873" s="290"/>
      <c r="C873" s="112" t="s">
        <v>7</v>
      </c>
      <c r="D873" s="107"/>
      <c r="E873" s="95"/>
      <c r="F873" s="95"/>
      <c r="G873" s="95"/>
      <c r="H873" s="95"/>
      <c r="I873" s="95"/>
      <c r="J873" s="95"/>
      <c r="K873" s="95"/>
    </row>
    <row r="874" spans="1:11" s="2" customFormat="1" ht="13.8">
      <c r="A874" s="286"/>
      <c r="B874" s="290"/>
      <c r="C874" s="112" t="s">
        <v>8</v>
      </c>
      <c r="D874" s="107"/>
      <c r="E874" s="95"/>
      <c r="F874" s="95"/>
      <c r="G874" s="95"/>
      <c r="H874" s="95"/>
      <c r="I874" s="95"/>
      <c r="J874" s="95"/>
      <c r="K874" s="95"/>
    </row>
    <row r="875" spans="1:11" s="2" customFormat="1" ht="13.8">
      <c r="A875" s="286"/>
      <c r="B875" s="290"/>
      <c r="C875" s="110" t="s">
        <v>364</v>
      </c>
      <c r="D875" s="107"/>
      <c r="E875" s="95"/>
      <c r="F875" s="95"/>
      <c r="G875" s="95"/>
      <c r="H875" s="95"/>
      <c r="I875" s="95"/>
      <c r="J875" s="95"/>
      <c r="K875" s="95"/>
    </row>
    <row r="876" spans="1:11" s="2" customFormat="1" ht="13.8">
      <c r="A876" s="286"/>
      <c r="B876" s="290"/>
      <c r="C876" s="112" t="s">
        <v>9</v>
      </c>
      <c r="D876" s="107"/>
      <c r="E876" s="95"/>
      <c r="F876" s="95"/>
      <c r="G876" s="95"/>
      <c r="H876" s="95"/>
      <c r="I876" s="95"/>
      <c r="J876" s="95"/>
      <c r="K876" s="95"/>
    </row>
    <row r="877" spans="1:11" s="2" customFormat="1" ht="13.8">
      <c r="A877" s="286"/>
      <c r="B877" s="290"/>
      <c r="C877" s="112" t="s">
        <v>13</v>
      </c>
      <c r="D877" s="107"/>
      <c r="E877" s="95"/>
      <c r="F877" s="95"/>
      <c r="G877" s="95"/>
      <c r="H877" s="95"/>
      <c r="I877" s="95"/>
      <c r="J877" s="95"/>
      <c r="K877" s="95"/>
    </row>
    <row r="878" spans="1:11" s="115" customFormat="1" ht="13.8">
      <c r="A878" s="286" t="s">
        <v>316</v>
      </c>
      <c r="B878" s="287" t="s">
        <v>317</v>
      </c>
      <c r="C878" s="93" t="s">
        <v>10</v>
      </c>
      <c r="D878" s="116"/>
      <c r="E878" s="87"/>
      <c r="F878" s="87"/>
      <c r="G878" s="87"/>
      <c r="H878" s="87"/>
      <c r="I878" s="87"/>
      <c r="J878" s="87"/>
      <c r="K878" s="87"/>
    </row>
    <row r="879" spans="1:11" s="2" customFormat="1" ht="13.8">
      <c r="A879" s="286"/>
      <c r="B879" s="287"/>
      <c r="C879" s="111" t="s">
        <v>12</v>
      </c>
      <c r="D879" s="107"/>
      <c r="E879" s="95"/>
      <c r="F879" s="95"/>
      <c r="G879" s="95"/>
      <c r="H879" s="95"/>
      <c r="I879" s="95"/>
      <c r="J879" s="95"/>
      <c r="K879" s="95"/>
    </row>
    <row r="880" spans="1:11" s="2" customFormat="1" ht="13.8">
      <c r="A880" s="286"/>
      <c r="B880" s="287"/>
      <c r="C880" s="112" t="s">
        <v>7</v>
      </c>
      <c r="D880" s="107"/>
      <c r="E880" s="95"/>
      <c r="F880" s="95"/>
      <c r="G880" s="95"/>
      <c r="H880" s="95"/>
      <c r="I880" s="95"/>
      <c r="J880" s="95"/>
      <c r="K880" s="95"/>
    </row>
    <row r="881" spans="1:11" s="2" customFormat="1" ht="13.8">
      <c r="A881" s="286"/>
      <c r="B881" s="287"/>
      <c r="C881" s="112" t="s">
        <v>8</v>
      </c>
      <c r="D881" s="107"/>
      <c r="E881" s="95"/>
      <c r="F881" s="95"/>
      <c r="G881" s="95"/>
      <c r="H881" s="95"/>
      <c r="I881" s="95"/>
      <c r="J881" s="95"/>
      <c r="K881" s="95"/>
    </row>
    <row r="882" spans="1:11" s="2" customFormat="1" ht="13.8">
      <c r="A882" s="286"/>
      <c r="B882" s="287"/>
      <c r="C882" s="110" t="s">
        <v>364</v>
      </c>
      <c r="D882" s="107"/>
      <c r="E882" s="95"/>
      <c r="F882" s="95"/>
      <c r="G882" s="95"/>
      <c r="H882" s="95"/>
      <c r="I882" s="95"/>
      <c r="J882" s="95"/>
      <c r="K882" s="95"/>
    </row>
    <row r="883" spans="1:11" s="2" customFormat="1" ht="13.8">
      <c r="A883" s="286"/>
      <c r="B883" s="287"/>
      <c r="C883" s="112" t="s">
        <v>9</v>
      </c>
      <c r="D883" s="107"/>
      <c r="E883" s="95"/>
      <c r="F883" s="95"/>
      <c r="G883" s="95"/>
      <c r="H883" s="95"/>
      <c r="I883" s="95"/>
      <c r="J883" s="95"/>
      <c r="K883" s="95"/>
    </row>
    <row r="884" spans="1:11" s="2" customFormat="1" ht="13.8">
      <c r="A884" s="286"/>
      <c r="B884" s="287"/>
      <c r="C884" s="112" t="s">
        <v>13</v>
      </c>
      <c r="D884" s="107"/>
      <c r="E884" s="95"/>
      <c r="F884" s="95"/>
      <c r="G884" s="95"/>
      <c r="H884" s="95"/>
      <c r="I884" s="95"/>
      <c r="J884" s="95"/>
      <c r="K884" s="95"/>
    </row>
    <row r="885" spans="1:11" s="115" customFormat="1" ht="13.8">
      <c r="A885" s="286" t="s">
        <v>318</v>
      </c>
      <c r="B885" s="287" t="s">
        <v>319</v>
      </c>
      <c r="C885" s="93" t="s">
        <v>10</v>
      </c>
      <c r="D885" s="116"/>
      <c r="E885" s="87"/>
      <c r="F885" s="87"/>
      <c r="G885" s="87"/>
      <c r="H885" s="87"/>
      <c r="I885" s="87"/>
      <c r="J885" s="87"/>
      <c r="K885" s="87"/>
    </row>
    <row r="886" spans="1:11" s="2" customFormat="1" ht="13.8">
      <c r="A886" s="286"/>
      <c r="B886" s="287"/>
      <c r="C886" s="111" t="s">
        <v>12</v>
      </c>
      <c r="D886" s="107"/>
      <c r="E886" s="95"/>
      <c r="F886" s="95"/>
      <c r="G886" s="95"/>
      <c r="H886" s="95"/>
      <c r="I886" s="95"/>
      <c r="J886" s="95"/>
      <c r="K886" s="95"/>
    </row>
    <row r="887" spans="1:11" s="2" customFormat="1" ht="13.8">
      <c r="A887" s="286"/>
      <c r="B887" s="287"/>
      <c r="C887" s="112" t="s">
        <v>7</v>
      </c>
      <c r="D887" s="107"/>
      <c r="E887" s="95"/>
      <c r="F887" s="95"/>
      <c r="G887" s="95"/>
      <c r="H887" s="95"/>
      <c r="I887" s="95"/>
      <c r="J887" s="95"/>
      <c r="K887" s="95"/>
    </row>
    <row r="888" spans="1:11" s="2" customFormat="1" ht="13.8">
      <c r="A888" s="286"/>
      <c r="B888" s="287"/>
      <c r="C888" s="112" t="s">
        <v>8</v>
      </c>
      <c r="D888" s="107"/>
      <c r="E888" s="95"/>
      <c r="F888" s="95"/>
      <c r="G888" s="95"/>
      <c r="H888" s="95"/>
      <c r="I888" s="95"/>
      <c r="J888" s="95"/>
      <c r="K888" s="95"/>
    </row>
    <row r="889" spans="1:11" s="2" customFormat="1" ht="13.8">
      <c r="A889" s="286"/>
      <c r="B889" s="287"/>
      <c r="C889" s="110" t="s">
        <v>364</v>
      </c>
      <c r="D889" s="107"/>
      <c r="E889" s="95"/>
      <c r="F889" s="95"/>
      <c r="G889" s="95"/>
      <c r="H889" s="95"/>
      <c r="I889" s="95"/>
      <c r="J889" s="95"/>
      <c r="K889" s="95"/>
    </row>
    <row r="890" spans="1:11" s="2" customFormat="1" ht="13.8">
      <c r="A890" s="286"/>
      <c r="B890" s="287"/>
      <c r="C890" s="112" t="s">
        <v>9</v>
      </c>
      <c r="D890" s="107"/>
      <c r="E890" s="95"/>
      <c r="F890" s="95"/>
      <c r="G890" s="95"/>
      <c r="H890" s="95"/>
      <c r="I890" s="95"/>
      <c r="J890" s="95"/>
      <c r="K890" s="95"/>
    </row>
    <row r="891" spans="1:11" s="2" customFormat="1" ht="13.8">
      <c r="A891" s="286"/>
      <c r="B891" s="287"/>
      <c r="C891" s="112" t="s">
        <v>13</v>
      </c>
      <c r="D891" s="107"/>
      <c r="E891" s="95"/>
      <c r="F891" s="95"/>
      <c r="G891" s="95"/>
      <c r="H891" s="95"/>
      <c r="I891" s="95"/>
      <c r="J891" s="95"/>
      <c r="K891" s="95"/>
    </row>
    <row r="892" spans="1:11" s="115" customFormat="1" ht="13.8">
      <c r="A892" s="286" t="s">
        <v>320</v>
      </c>
      <c r="B892" s="287" t="s">
        <v>321</v>
      </c>
      <c r="C892" s="93" t="s">
        <v>10</v>
      </c>
      <c r="D892" s="116"/>
      <c r="E892" s="87"/>
      <c r="F892" s="87"/>
      <c r="G892" s="87"/>
      <c r="H892" s="87"/>
      <c r="I892" s="87"/>
      <c r="J892" s="87"/>
      <c r="K892" s="87"/>
    </row>
    <row r="893" spans="1:11" s="2" customFormat="1" ht="13.8">
      <c r="A893" s="286"/>
      <c r="B893" s="287"/>
      <c r="C893" s="111" t="s">
        <v>12</v>
      </c>
      <c r="D893" s="107"/>
      <c r="E893" s="95"/>
      <c r="F893" s="95"/>
      <c r="G893" s="95"/>
      <c r="H893" s="95"/>
      <c r="I893" s="95"/>
      <c r="J893" s="95"/>
      <c r="K893" s="95"/>
    </row>
    <row r="894" spans="1:11" s="2" customFormat="1" ht="13.8">
      <c r="A894" s="286"/>
      <c r="B894" s="287"/>
      <c r="C894" s="112" t="s">
        <v>7</v>
      </c>
      <c r="D894" s="107"/>
      <c r="E894" s="95"/>
      <c r="F894" s="95"/>
      <c r="G894" s="95"/>
      <c r="H894" s="95"/>
      <c r="I894" s="95"/>
      <c r="J894" s="95"/>
      <c r="K894" s="95"/>
    </row>
    <row r="895" spans="1:11" s="2" customFormat="1" ht="13.8">
      <c r="A895" s="286"/>
      <c r="B895" s="287"/>
      <c r="C895" s="112" t="s">
        <v>8</v>
      </c>
      <c r="D895" s="107"/>
      <c r="E895" s="95"/>
      <c r="F895" s="95"/>
      <c r="G895" s="95"/>
      <c r="H895" s="95"/>
      <c r="I895" s="95"/>
      <c r="J895" s="95"/>
      <c r="K895" s="95"/>
    </row>
    <row r="896" spans="1:11" s="2" customFormat="1" ht="13.8">
      <c r="A896" s="286"/>
      <c r="B896" s="287"/>
      <c r="C896" s="110" t="s">
        <v>364</v>
      </c>
      <c r="D896" s="107"/>
      <c r="E896" s="95"/>
      <c r="F896" s="95"/>
      <c r="G896" s="95"/>
      <c r="H896" s="95"/>
      <c r="I896" s="95"/>
      <c r="J896" s="95"/>
      <c r="K896" s="95"/>
    </row>
    <row r="897" spans="1:11" s="2" customFormat="1" ht="13.8">
      <c r="A897" s="286"/>
      <c r="B897" s="287"/>
      <c r="C897" s="112" t="s">
        <v>9</v>
      </c>
      <c r="D897" s="107"/>
      <c r="E897" s="95"/>
      <c r="F897" s="95"/>
      <c r="G897" s="95"/>
      <c r="H897" s="95"/>
      <c r="I897" s="95"/>
      <c r="J897" s="95"/>
      <c r="K897" s="95"/>
    </row>
    <row r="898" spans="1:11" s="2" customFormat="1" ht="13.8">
      <c r="A898" s="286"/>
      <c r="B898" s="287"/>
      <c r="C898" s="112" t="s">
        <v>13</v>
      </c>
      <c r="D898" s="107"/>
      <c r="E898" s="95"/>
      <c r="F898" s="95"/>
      <c r="G898" s="95"/>
      <c r="H898" s="95"/>
      <c r="I898" s="95"/>
      <c r="J898" s="95"/>
      <c r="K898" s="95"/>
    </row>
    <row r="899" spans="1:11" s="115" customFormat="1" ht="13.8">
      <c r="A899" s="286" t="s">
        <v>322</v>
      </c>
      <c r="B899" s="287" t="s">
        <v>323</v>
      </c>
      <c r="C899" s="93" t="s">
        <v>10</v>
      </c>
      <c r="D899" s="116"/>
      <c r="E899" s="87"/>
      <c r="F899" s="87"/>
      <c r="G899" s="87"/>
      <c r="H899" s="87"/>
      <c r="I899" s="87"/>
      <c r="J899" s="87"/>
      <c r="K899" s="87"/>
    </row>
    <row r="900" spans="1:11" s="2" customFormat="1" ht="13.8">
      <c r="A900" s="286"/>
      <c r="B900" s="287"/>
      <c r="C900" s="111" t="s">
        <v>12</v>
      </c>
      <c r="D900" s="107"/>
      <c r="E900" s="95"/>
      <c r="F900" s="95"/>
      <c r="G900" s="95"/>
      <c r="H900" s="95"/>
      <c r="I900" s="95"/>
      <c r="J900" s="95"/>
      <c r="K900" s="95"/>
    </row>
    <row r="901" spans="1:11" s="2" customFormat="1" ht="13.8">
      <c r="A901" s="286"/>
      <c r="B901" s="287"/>
      <c r="C901" s="112" t="s">
        <v>7</v>
      </c>
      <c r="D901" s="107"/>
      <c r="E901" s="95"/>
      <c r="F901" s="95"/>
      <c r="G901" s="95"/>
      <c r="H901" s="95"/>
      <c r="I901" s="95"/>
      <c r="J901" s="95"/>
      <c r="K901" s="95"/>
    </row>
    <row r="902" spans="1:11" s="2" customFormat="1" ht="13.8">
      <c r="A902" s="286"/>
      <c r="B902" s="287"/>
      <c r="C902" s="112" t="s">
        <v>8</v>
      </c>
      <c r="D902" s="107"/>
      <c r="E902" s="95"/>
      <c r="F902" s="95"/>
      <c r="G902" s="95"/>
      <c r="H902" s="95"/>
      <c r="I902" s="95"/>
      <c r="J902" s="95"/>
      <c r="K902" s="95"/>
    </row>
    <row r="903" spans="1:11" s="2" customFormat="1" ht="13.8">
      <c r="A903" s="286"/>
      <c r="B903" s="287"/>
      <c r="C903" s="110" t="s">
        <v>364</v>
      </c>
      <c r="D903" s="107"/>
      <c r="E903" s="95"/>
      <c r="F903" s="95"/>
      <c r="G903" s="95"/>
      <c r="H903" s="95"/>
      <c r="I903" s="95"/>
      <c r="J903" s="95"/>
      <c r="K903" s="95"/>
    </row>
    <row r="904" spans="1:11" s="2" customFormat="1" ht="13.8">
      <c r="A904" s="286"/>
      <c r="B904" s="287"/>
      <c r="C904" s="112" t="s">
        <v>9</v>
      </c>
      <c r="D904" s="107"/>
      <c r="E904" s="95"/>
      <c r="F904" s="95"/>
      <c r="G904" s="95"/>
      <c r="H904" s="95"/>
      <c r="I904" s="95"/>
      <c r="J904" s="95"/>
      <c r="K904" s="95"/>
    </row>
    <row r="905" spans="1:11" s="2" customFormat="1" ht="13.8">
      <c r="A905" s="286"/>
      <c r="B905" s="287"/>
      <c r="C905" s="112" t="s">
        <v>13</v>
      </c>
      <c r="D905" s="107"/>
      <c r="E905" s="95"/>
      <c r="F905" s="95"/>
      <c r="G905" s="95"/>
      <c r="H905" s="95"/>
      <c r="I905" s="95"/>
      <c r="J905" s="95"/>
      <c r="K905" s="95"/>
    </row>
    <row r="906" spans="1:11" s="115" customFormat="1" ht="13.8">
      <c r="A906" s="286" t="s">
        <v>324</v>
      </c>
      <c r="B906" s="287" t="s">
        <v>325</v>
      </c>
      <c r="C906" s="93" t="s">
        <v>10</v>
      </c>
      <c r="D906" s="116"/>
      <c r="E906" s="87"/>
      <c r="F906" s="87"/>
      <c r="G906" s="87"/>
      <c r="H906" s="87"/>
      <c r="I906" s="87"/>
      <c r="J906" s="87"/>
      <c r="K906" s="87"/>
    </row>
    <row r="907" spans="1:11" s="2" customFormat="1" ht="13.8">
      <c r="A907" s="286"/>
      <c r="B907" s="287"/>
      <c r="C907" s="111" t="s">
        <v>12</v>
      </c>
      <c r="D907" s="107"/>
      <c r="E907" s="95"/>
      <c r="F907" s="95"/>
      <c r="G907" s="95"/>
      <c r="H907" s="95"/>
      <c r="I907" s="95"/>
      <c r="J907" s="95"/>
      <c r="K907" s="95"/>
    </row>
    <row r="908" spans="1:11" s="2" customFormat="1" ht="13.8">
      <c r="A908" s="286"/>
      <c r="B908" s="287"/>
      <c r="C908" s="112" t="s">
        <v>7</v>
      </c>
      <c r="D908" s="107"/>
      <c r="E908" s="95"/>
      <c r="F908" s="95"/>
      <c r="G908" s="95"/>
      <c r="H908" s="95"/>
      <c r="I908" s="95"/>
      <c r="J908" s="95"/>
      <c r="K908" s="95"/>
    </row>
    <row r="909" spans="1:11" s="2" customFormat="1" ht="13.8">
      <c r="A909" s="286"/>
      <c r="B909" s="287"/>
      <c r="C909" s="112" t="s">
        <v>8</v>
      </c>
      <c r="D909" s="107"/>
      <c r="E909" s="95"/>
      <c r="F909" s="95"/>
      <c r="G909" s="95"/>
      <c r="H909" s="95"/>
      <c r="I909" s="95"/>
      <c r="J909" s="95"/>
      <c r="K909" s="95"/>
    </row>
    <row r="910" spans="1:11" s="2" customFormat="1" ht="13.8">
      <c r="A910" s="286"/>
      <c r="B910" s="287"/>
      <c r="C910" s="110" t="s">
        <v>364</v>
      </c>
      <c r="D910" s="107"/>
      <c r="E910" s="95"/>
      <c r="F910" s="95"/>
      <c r="G910" s="95"/>
      <c r="H910" s="95"/>
      <c r="I910" s="95"/>
      <c r="J910" s="95"/>
      <c r="K910" s="95"/>
    </row>
    <row r="911" spans="1:11" s="2" customFormat="1" ht="13.8">
      <c r="A911" s="286"/>
      <c r="B911" s="287"/>
      <c r="C911" s="112" t="s">
        <v>9</v>
      </c>
      <c r="D911" s="107"/>
      <c r="E911" s="95"/>
      <c r="F911" s="95"/>
      <c r="G911" s="95"/>
      <c r="H911" s="95"/>
      <c r="I911" s="95"/>
      <c r="J911" s="95"/>
      <c r="K911" s="95"/>
    </row>
    <row r="912" spans="1:11" s="2" customFormat="1" ht="13.8">
      <c r="A912" s="286"/>
      <c r="B912" s="287"/>
      <c r="C912" s="112" t="s">
        <v>13</v>
      </c>
      <c r="D912" s="107"/>
      <c r="E912" s="95"/>
      <c r="F912" s="95"/>
      <c r="G912" s="95"/>
      <c r="H912" s="95"/>
      <c r="I912" s="95"/>
      <c r="J912" s="95"/>
      <c r="K912" s="95"/>
    </row>
    <row r="913" spans="1:11" s="115" customFormat="1" ht="13.8">
      <c r="A913" s="286" t="s">
        <v>326</v>
      </c>
      <c r="B913" s="291" t="s">
        <v>327</v>
      </c>
      <c r="C913" s="93" t="s">
        <v>10</v>
      </c>
      <c r="D913" s="116"/>
      <c r="E913" s="87"/>
      <c r="F913" s="87"/>
      <c r="G913" s="87"/>
      <c r="H913" s="87"/>
      <c r="I913" s="87"/>
      <c r="J913" s="87"/>
      <c r="K913" s="87"/>
    </row>
    <row r="914" spans="1:11" s="2" customFormat="1" ht="13.8">
      <c r="A914" s="286"/>
      <c r="B914" s="291"/>
      <c r="C914" s="111" t="s">
        <v>12</v>
      </c>
      <c r="D914" s="107"/>
      <c r="E914" s="95"/>
      <c r="F914" s="95"/>
      <c r="G914" s="95"/>
      <c r="H914" s="95"/>
      <c r="I914" s="95"/>
      <c r="J914" s="95"/>
      <c r="K914" s="95"/>
    </row>
    <row r="915" spans="1:11" s="2" customFormat="1" ht="13.8">
      <c r="A915" s="286"/>
      <c r="B915" s="291"/>
      <c r="C915" s="112" t="s">
        <v>7</v>
      </c>
      <c r="D915" s="107"/>
      <c r="E915" s="95"/>
      <c r="F915" s="95"/>
      <c r="G915" s="95"/>
      <c r="H915" s="95"/>
      <c r="I915" s="95"/>
      <c r="J915" s="95"/>
      <c r="K915" s="95"/>
    </row>
    <row r="916" spans="1:11" s="2" customFormat="1" ht="13.8">
      <c r="A916" s="286"/>
      <c r="B916" s="291"/>
      <c r="C916" s="112" t="s">
        <v>8</v>
      </c>
      <c r="D916" s="107"/>
      <c r="E916" s="95"/>
      <c r="F916" s="95"/>
      <c r="G916" s="95"/>
      <c r="H916" s="95"/>
      <c r="I916" s="95"/>
      <c r="J916" s="95"/>
      <c r="K916" s="95"/>
    </row>
    <row r="917" spans="1:11" s="2" customFormat="1" ht="13.8">
      <c r="A917" s="286"/>
      <c r="B917" s="291"/>
      <c r="C917" s="110" t="s">
        <v>364</v>
      </c>
      <c r="D917" s="107"/>
      <c r="E917" s="95"/>
      <c r="F917" s="95"/>
      <c r="G917" s="95"/>
      <c r="H917" s="95"/>
      <c r="I917" s="95"/>
      <c r="J917" s="95"/>
      <c r="K917" s="95"/>
    </row>
    <row r="918" spans="1:11" s="2" customFormat="1" ht="13.8">
      <c r="A918" s="286"/>
      <c r="B918" s="291"/>
      <c r="C918" s="112" t="s">
        <v>9</v>
      </c>
      <c r="D918" s="107"/>
      <c r="E918" s="95"/>
      <c r="F918" s="95"/>
      <c r="G918" s="95"/>
      <c r="H918" s="95"/>
      <c r="I918" s="95"/>
      <c r="J918" s="95"/>
      <c r="K918" s="95"/>
    </row>
    <row r="919" spans="1:11" s="2" customFormat="1" ht="13.8">
      <c r="A919" s="286"/>
      <c r="B919" s="291"/>
      <c r="C919" s="112" t="s">
        <v>13</v>
      </c>
      <c r="D919" s="107"/>
      <c r="E919" s="95"/>
      <c r="F919" s="95"/>
      <c r="G919" s="95"/>
      <c r="H919" s="95"/>
      <c r="I919" s="95"/>
      <c r="J919" s="95"/>
      <c r="K919" s="95"/>
    </row>
    <row r="920" spans="1:11" s="115" customFormat="1" ht="13.8">
      <c r="A920" s="286" t="s">
        <v>328</v>
      </c>
      <c r="B920" s="287" t="s">
        <v>329</v>
      </c>
      <c r="C920" s="93" t="s">
        <v>10</v>
      </c>
      <c r="D920" s="116"/>
      <c r="E920" s="87"/>
      <c r="F920" s="87"/>
      <c r="G920" s="87"/>
      <c r="H920" s="87"/>
      <c r="I920" s="87"/>
      <c r="J920" s="87"/>
      <c r="K920" s="87"/>
    </row>
    <row r="921" spans="1:11" s="2" customFormat="1" ht="13.8">
      <c r="A921" s="286"/>
      <c r="B921" s="287"/>
      <c r="C921" s="111" t="s">
        <v>12</v>
      </c>
      <c r="D921" s="107"/>
      <c r="E921" s="95"/>
      <c r="F921" s="95"/>
      <c r="G921" s="95"/>
      <c r="H921" s="95"/>
      <c r="I921" s="95"/>
      <c r="J921" s="95"/>
      <c r="K921" s="95"/>
    </row>
    <row r="922" spans="1:11" s="2" customFormat="1" ht="13.8">
      <c r="A922" s="286"/>
      <c r="B922" s="287"/>
      <c r="C922" s="112" t="s">
        <v>7</v>
      </c>
      <c r="D922" s="107"/>
      <c r="E922" s="95"/>
      <c r="F922" s="95"/>
      <c r="G922" s="95"/>
      <c r="H922" s="95"/>
      <c r="I922" s="95"/>
      <c r="J922" s="95"/>
      <c r="K922" s="95"/>
    </row>
    <row r="923" spans="1:11" s="2" customFormat="1" ht="13.8">
      <c r="A923" s="286"/>
      <c r="B923" s="287"/>
      <c r="C923" s="112" t="s">
        <v>8</v>
      </c>
      <c r="D923" s="107"/>
      <c r="E923" s="95"/>
      <c r="F923" s="95"/>
      <c r="G923" s="95"/>
      <c r="H923" s="95"/>
      <c r="I923" s="95"/>
      <c r="J923" s="95"/>
      <c r="K923" s="95"/>
    </row>
    <row r="924" spans="1:11" s="2" customFormat="1" ht="13.8">
      <c r="A924" s="286"/>
      <c r="B924" s="287"/>
      <c r="C924" s="110" t="s">
        <v>364</v>
      </c>
      <c r="D924" s="107"/>
      <c r="E924" s="95"/>
      <c r="F924" s="95"/>
      <c r="G924" s="95"/>
      <c r="H924" s="95"/>
      <c r="I924" s="95"/>
      <c r="J924" s="95"/>
      <c r="K924" s="95"/>
    </row>
    <row r="925" spans="1:11" s="2" customFormat="1" ht="13.8">
      <c r="A925" s="286"/>
      <c r="B925" s="287"/>
      <c r="C925" s="112" t="s">
        <v>9</v>
      </c>
      <c r="D925" s="107"/>
      <c r="E925" s="95"/>
      <c r="F925" s="95"/>
      <c r="G925" s="95"/>
      <c r="H925" s="95"/>
      <c r="I925" s="95"/>
      <c r="J925" s="95"/>
      <c r="K925" s="95"/>
    </row>
    <row r="926" spans="1:11" s="2" customFormat="1" ht="13.8">
      <c r="A926" s="286"/>
      <c r="B926" s="287"/>
      <c r="C926" s="112" t="s">
        <v>13</v>
      </c>
      <c r="D926" s="107"/>
      <c r="E926" s="95"/>
      <c r="F926" s="95"/>
      <c r="G926" s="95"/>
      <c r="H926" s="95"/>
      <c r="I926" s="95"/>
      <c r="J926" s="95"/>
      <c r="K926" s="95"/>
    </row>
    <row r="927" spans="1:11" s="115" customFormat="1" ht="13.8">
      <c r="A927" s="286" t="s">
        <v>330</v>
      </c>
      <c r="B927" s="287" t="s">
        <v>331</v>
      </c>
      <c r="C927" s="93" t="s">
        <v>10</v>
      </c>
      <c r="D927" s="116"/>
      <c r="E927" s="87"/>
      <c r="F927" s="87"/>
      <c r="G927" s="87"/>
      <c r="H927" s="87"/>
      <c r="I927" s="87"/>
      <c r="J927" s="87"/>
      <c r="K927" s="87"/>
    </row>
    <row r="928" spans="1:11" s="2" customFormat="1" ht="13.8">
      <c r="A928" s="286"/>
      <c r="B928" s="287"/>
      <c r="C928" s="111" t="s">
        <v>12</v>
      </c>
      <c r="D928" s="107"/>
      <c r="E928" s="95"/>
      <c r="F928" s="95"/>
      <c r="G928" s="95"/>
      <c r="H928" s="95"/>
      <c r="I928" s="95"/>
      <c r="J928" s="95"/>
      <c r="K928" s="95"/>
    </row>
    <row r="929" spans="1:11" s="2" customFormat="1" ht="13.8">
      <c r="A929" s="286"/>
      <c r="B929" s="287"/>
      <c r="C929" s="112" t="s">
        <v>7</v>
      </c>
      <c r="D929" s="107"/>
      <c r="E929" s="95"/>
      <c r="F929" s="95"/>
      <c r="G929" s="95"/>
      <c r="H929" s="95"/>
      <c r="I929" s="95"/>
      <c r="J929" s="95"/>
      <c r="K929" s="95"/>
    </row>
    <row r="930" spans="1:11" s="2" customFormat="1" ht="13.8">
      <c r="A930" s="286"/>
      <c r="B930" s="287"/>
      <c r="C930" s="112" t="s">
        <v>8</v>
      </c>
      <c r="D930" s="107"/>
      <c r="E930" s="95"/>
      <c r="F930" s="95"/>
      <c r="G930" s="95"/>
      <c r="H930" s="95"/>
      <c r="I930" s="95"/>
      <c r="J930" s="95"/>
      <c r="K930" s="95"/>
    </row>
    <row r="931" spans="1:11" s="2" customFormat="1" ht="13.8">
      <c r="A931" s="286"/>
      <c r="B931" s="287"/>
      <c r="C931" s="110" t="s">
        <v>364</v>
      </c>
      <c r="D931" s="107"/>
      <c r="E931" s="95"/>
      <c r="F931" s="95"/>
      <c r="G931" s="95"/>
      <c r="H931" s="95"/>
      <c r="I931" s="95"/>
      <c r="J931" s="95"/>
      <c r="K931" s="95"/>
    </row>
    <row r="932" spans="1:11" s="2" customFormat="1" ht="13.8">
      <c r="A932" s="286"/>
      <c r="B932" s="287"/>
      <c r="C932" s="112" t="s">
        <v>9</v>
      </c>
      <c r="D932" s="107"/>
      <c r="E932" s="95"/>
      <c r="F932" s="95"/>
      <c r="G932" s="95"/>
      <c r="H932" s="95"/>
      <c r="I932" s="95"/>
      <c r="J932" s="95"/>
      <c r="K932" s="95"/>
    </row>
    <row r="933" spans="1:11" s="2" customFormat="1" ht="13.8">
      <c r="A933" s="286"/>
      <c r="B933" s="287"/>
      <c r="C933" s="112" t="s">
        <v>13</v>
      </c>
      <c r="D933" s="107"/>
      <c r="E933" s="95"/>
      <c r="F933" s="95"/>
      <c r="G933" s="95"/>
      <c r="H933" s="95"/>
      <c r="I933" s="95"/>
      <c r="J933" s="95"/>
      <c r="K933" s="95"/>
    </row>
    <row r="934" spans="1:11" s="115" customFormat="1" ht="13.8">
      <c r="A934" s="286" t="s">
        <v>332</v>
      </c>
      <c r="B934" s="290" t="s">
        <v>333</v>
      </c>
      <c r="C934" s="93" t="s">
        <v>10</v>
      </c>
      <c r="D934" s="116"/>
      <c r="E934" s="87"/>
      <c r="F934" s="87"/>
      <c r="G934" s="87"/>
      <c r="H934" s="87"/>
      <c r="I934" s="87"/>
      <c r="J934" s="87"/>
      <c r="K934" s="87"/>
    </row>
    <row r="935" spans="1:11" s="2" customFormat="1" ht="13.8">
      <c r="A935" s="286"/>
      <c r="B935" s="290"/>
      <c r="C935" s="111" t="s">
        <v>12</v>
      </c>
      <c r="D935" s="107"/>
      <c r="E935" s="95"/>
      <c r="F935" s="95"/>
      <c r="G935" s="95"/>
      <c r="H935" s="95"/>
      <c r="I935" s="95"/>
      <c r="J935" s="95"/>
      <c r="K935" s="95"/>
    </row>
    <row r="936" spans="1:11" s="2" customFormat="1" ht="13.8">
      <c r="A936" s="286"/>
      <c r="B936" s="290"/>
      <c r="C936" s="112" t="s">
        <v>7</v>
      </c>
      <c r="D936" s="107"/>
      <c r="E936" s="95"/>
      <c r="F936" s="95"/>
      <c r="G936" s="95"/>
      <c r="H936" s="95"/>
      <c r="I936" s="95"/>
      <c r="J936" s="95"/>
      <c r="K936" s="95"/>
    </row>
    <row r="937" spans="1:11" s="2" customFormat="1" ht="13.8">
      <c r="A937" s="286"/>
      <c r="B937" s="290"/>
      <c r="C937" s="112" t="s">
        <v>8</v>
      </c>
      <c r="D937" s="107"/>
      <c r="E937" s="95"/>
      <c r="F937" s="95"/>
      <c r="G937" s="95"/>
      <c r="H937" s="95"/>
      <c r="I937" s="95"/>
      <c r="J937" s="95"/>
      <c r="K937" s="95"/>
    </row>
    <row r="938" spans="1:11" s="2" customFormat="1" ht="13.8">
      <c r="A938" s="286"/>
      <c r="B938" s="290"/>
      <c r="C938" s="110" t="s">
        <v>364</v>
      </c>
      <c r="D938" s="107"/>
      <c r="E938" s="95"/>
      <c r="F938" s="95"/>
      <c r="G938" s="95"/>
      <c r="H938" s="95"/>
      <c r="I938" s="95"/>
      <c r="J938" s="95"/>
      <c r="K938" s="95"/>
    </row>
    <row r="939" spans="1:11" s="2" customFormat="1" ht="13.8">
      <c r="A939" s="286"/>
      <c r="B939" s="290"/>
      <c r="C939" s="112" t="s">
        <v>9</v>
      </c>
      <c r="D939" s="107"/>
      <c r="E939" s="95"/>
      <c r="F939" s="95"/>
      <c r="G939" s="95"/>
      <c r="H939" s="95"/>
      <c r="I939" s="95"/>
      <c r="J939" s="95"/>
      <c r="K939" s="95"/>
    </row>
    <row r="940" spans="1:11" s="2" customFormat="1" ht="13.8">
      <c r="A940" s="286"/>
      <c r="B940" s="290"/>
      <c r="C940" s="112" t="s">
        <v>13</v>
      </c>
      <c r="D940" s="107"/>
      <c r="E940" s="95"/>
      <c r="F940" s="95"/>
      <c r="G940" s="95"/>
      <c r="H940" s="95"/>
      <c r="I940" s="95"/>
      <c r="J940" s="95"/>
      <c r="K940" s="95"/>
    </row>
    <row r="941" spans="1:11" s="115" customFormat="1" ht="13.8">
      <c r="A941" s="286" t="s">
        <v>334</v>
      </c>
      <c r="B941" s="287" t="s">
        <v>335</v>
      </c>
      <c r="C941" s="93" t="s">
        <v>10</v>
      </c>
      <c r="D941" s="116"/>
      <c r="E941" s="87"/>
      <c r="F941" s="87"/>
      <c r="G941" s="87"/>
      <c r="H941" s="87"/>
      <c r="I941" s="87"/>
      <c r="J941" s="87"/>
      <c r="K941" s="87"/>
    </row>
    <row r="942" spans="1:11" s="2" customFormat="1" ht="13.8">
      <c r="A942" s="286"/>
      <c r="B942" s="287"/>
      <c r="C942" s="111" t="s">
        <v>12</v>
      </c>
      <c r="D942" s="107"/>
      <c r="E942" s="95"/>
      <c r="F942" s="95"/>
      <c r="G942" s="95"/>
      <c r="H942" s="95"/>
      <c r="I942" s="95"/>
      <c r="J942" s="95"/>
      <c r="K942" s="95"/>
    </row>
    <row r="943" spans="1:11" s="2" customFormat="1" ht="13.8">
      <c r="A943" s="286"/>
      <c r="B943" s="287"/>
      <c r="C943" s="112" t="s">
        <v>7</v>
      </c>
      <c r="D943" s="107"/>
      <c r="E943" s="95"/>
      <c r="F943" s="95"/>
      <c r="G943" s="95"/>
      <c r="H943" s="95"/>
      <c r="I943" s="95"/>
      <c r="J943" s="95"/>
      <c r="K943" s="95"/>
    </row>
    <row r="944" spans="1:11" s="2" customFormat="1" ht="13.8">
      <c r="A944" s="286"/>
      <c r="B944" s="287"/>
      <c r="C944" s="112" t="s">
        <v>8</v>
      </c>
      <c r="D944" s="107"/>
      <c r="E944" s="95"/>
      <c r="F944" s="95"/>
      <c r="G944" s="95"/>
      <c r="H944" s="95"/>
      <c r="I944" s="95"/>
      <c r="J944" s="95"/>
      <c r="K944" s="95"/>
    </row>
    <row r="945" spans="1:11" s="2" customFormat="1" ht="13.8">
      <c r="A945" s="286"/>
      <c r="B945" s="287"/>
      <c r="C945" s="110" t="s">
        <v>364</v>
      </c>
      <c r="D945" s="107"/>
      <c r="E945" s="95"/>
      <c r="F945" s="95"/>
      <c r="G945" s="95"/>
      <c r="H945" s="95"/>
      <c r="I945" s="95"/>
      <c r="J945" s="95"/>
      <c r="K945" s="95"/>
    </row>
    <row r="946" spans="1:11" s="2" customFormat="1" ht="13.8">
      <c r="A946" s="286"/>
      <c r="B946" s="287"/>
      <c r="C946" s="112" t="s">
        <v>9</v>
      </c>
      <c r="D946" s="107"/>
      <c r="E946" s="95"/>
      <c r="F946" s="95"/>
      <c r="G946" s="95"/>
      <c r="H946" s="95"/>
      <c r="I946" s="95"/>
      <c r="J946" s="95"/>
      <c r="K946" s="95"/>
    </row>
    <row r="947" spans="1:11" s="2" customFormat="1" ht="13.8">
      <c r="A947" s="286"/>
      <c r="B947" s="287"/>
      <c r="C947" s="112" t="s">
        <v>13</v>
      </c>
      <c r="D947" s="107"/>
      <c r="E947" s="95"/>
      <c r="F947" s="95"/>
      <c r="G947" s="95"/>
      <c r="H947" s="95"/>
      <c r="I947" s="95"/>
      <c r="J947" s="95"/>
      <c r="K947" s="95"/>
    </row>
    <row r="948" spans="1:11" s="115" customFormat="1" ht="13.8">
      <c r="A948" s="286" t="s">
        <v>336</v>
      </c>
      <c r="B948" s="287" t="s">
        <v>337</v>
      </c>
      <c r="C948" s="93" t="s">
        <v>10</v>
      </c>
      <c r="D948" s="116"/>
      <c r="E948" s="87"/>
      <c r="F948" s="87"/>
      <c r="G948" s="87"/>
      <c r="H948" s="87"/>
      <c r="I948" s="87"/>
      <c r="J948" s="87"/>
      <c r="K948" s="87"/>
    </row>
    <row r="949" spans="1:11" s="2" customFormat="1" ht="13.8">
      <c r="A949" s="286"/>
      <c r="B949" s="287"/>
      <c r="C949" s="111" t="s">
        <v>12</v>
      </c>
      <c r="D949" s="107"/>
      <c r="E949" s="95"/>
      <c r="F949" s="95"/>
      <c r="G949" s="95"/>
      <c r="H949" s="95"/>
      <c r="I949" s="95"/>
      <c r="J949" s="95"/>
      <c r="K949" s="95"/>
    </row>
    <row r="950" spans="1:11" s="2" customFormat="1" ht="13.8">
      <c r="A950" s="286"/>
      <c r="B950" s="287"/>
      <c r="C950" s="112" t="s">
        <v>7</v>
      </c>
      <c r="D950" s="107"/>
      <c r="E950" s="95"/>
      <c r="F950" s="95"/>
      <c r="G950" s="95"/>
      <c r="H950" s="95"/>
      <c r="I950" s="95"/>
      <c r="J950" s="95"/>
      <c r="K950" s="95"/>
    </row>
    <row r="951" spans="1:11" s="2" customFormat="1" ht="13.8">
      <c r="A951" s="286"/>
      <c r="B951" s="287"/>
      <c r="C951" s="112" t="s">
        <v>8</v>
      </c>
      <c r="D951" s="107"/>
      <c r="E951" s="95"/>
      <c r="F951" s="95"/>
      <c r="G951" s="95"/>
      <c r="H951" s="95"/>
      <c r="I951" s="95"/>
      <c r="J951" s="95"/>
      <c r="K951" s="95"/>
    </row>
    <row r="952" spans="1:11" s="2" customFormat="1" ht="13.8">
      <c r="A952" s="286"/>
      <c r="B952" s="287"/>
      <c r="C952" s="110" t="s">
        <v>364</v>
      </c>
      <c r="D952" s="107"/>
      <c r="E952" s="95"/>
      <c r="F952" s="95"/>
      <c r="G952" s="95"/>
      <c r="H952" s="95"/>
      <c r="I952" s="95"/>
      <c r="J952" s="95"/>
      <c r="K952" s="95"/>
    </row>
    <row r="953" spans="1:11" s="2" customFormat="1" ht="13.8">
      <c r="A953" s="286"/>
      <c r="B953" s="287"/>
      <c r="C953" s="112" t="s">
        <v>9</v>
      </c>
      <c r="D953" s="107"/>
      <c r="E953" s="95"/>
      <c r="F953" s="95"/>
      <c r="G953" s="95"/>
      <c r="H953" s="95"/>
      <c r="I953" s="95"/>
      <c r="J953" s="95"/>
      <c r="K953" s="95"/>
    </row>
    <row r="954" spans="1:11" s="2" customFormat="1" ht="13.8">
      <c r="A954" s="286"/>
      <c r="B954" s="287"/>
      <c r="C954" s="112" t="s">
        <v>13</v>
      </c>
      <c r="D954" s="107"/>
      <c r="E954" s="95"/>
      <c r="F954" s="95"/>
      <c r="G954" s="95"/>
      <c r="H954" s="95"/>
      <c r="I954" s="95"/>
      <c r="J954" s="95"/>
      <c r="K954" s="95"/>
    </row>
    <row r="955" spans="1:11" s="115" customFormat="1" ht="13.8">
      <c r="A955" s="286" t="s">
        <v>338</v>
      </c>
      <c r="B955" s="287" t="s">
        <v>339</v>
      </c>
      <c r="C955" s="93" t="s">
        <v>10</v>
      </c>
      <c r="D955" s="116"/>
      <c r="E955" s="87"/>
      <c r="F955" s="87"/>
      <c r="G955" s="87"/>
      <c r="H955" s="87"/>
      <c r="I955" s="87"/>
      <c r="J955" s="87"/>
      <c r="K955" s="87"/>
    </row>
    <row r="956" spans="1:11" s="2" customFormat="1" ht="13.8">
      <c r="A956" s="286"/>
      <c r="B956" s="287"/>
      <c r="C956" s="111" t="s">
        <v>12</v>
      </c>
      <c r="D956" s="107"/>
      <c r="E956" s="95"/>
      <c r="F956" s="95"/>
      <c r="G956" s="95"/>
      <c r="H956" s="95"/>
      <c r="I956" s="95"/>
      <c r="J956" s="95"/>
      <c r="K956" s="95"/>
    </row>
    <row r="957" spans="1:11" s="2" customFormat="1" ht="13.8">
      <c r="A957" s="286"/>
      <c r="B957" s="287"/>
      <c r="C957" s="112" t="s">
        <v>7</v>
      </c>
      <c r="D957" s="107"/>
      <c r="E957" s="95"/>
      <c r="F957" s="95"/>
      <c r="G957" s="95"/>
      <c r="H957" s="95"/>
      <c r="I957" s="95"/>
      <c r="J957" s="95"/>
      <c r="K957" s="95"/>
    </row>
    <row r="958" spans="1:11" s="2" customFormat="1" ht="13.8">
      <c r="A958" s="286"/>
      <c r="B958" s="287"/>
      <c r="C958" s="112" t="s">
        <v>8</v>
      </c>
      <c r="D958" s="107"/>
      <c r="E958" s="95"/>
      <c r="F958" s="95"/>
      <c r="G958" s="95"/>
      <c r="H958" s="95"/>
      <c r="I958" s="95"/>
      <c r="J958" s="95"/>
      <c r="K958" s="95"/>
    </row>
    <row r="959" spans="1:11" s="2" customFormat="1" ht="13.8">
      <c r="A959" s="286"/>
      <c r="B959" s="287"/>
      <c r="C959" s="110" t="s">
        <v>364</v>
      </c>
      <c r="D959" s="107"/>
      <c r="E959" s="95"/>
      <c r="F959" s="95"/>
      <c r="G959" s="95"/>
      <c r="H959" s="95"/>
      <c r="I959" s="95"/>
      <c r="J959" s="95"/>
      <c r="K959" s="95"/>
    </row>
    <row r="960" spans="1:11" s="2" customFormat="1" ht="13.8">
      <c r="A960" s="286"/>
      <c r="B960" s="287"/>
      <c r="C960" s="112" t="s">
        <v>9</v>
      </c>
      <c r="D960" s="107"/>
      <c r="E960" s="95"/>
      <c r="F960" s="95"/>
      <c r="G960" s="95"/>
      <c r="H960" s="95"/>
      <c r="I960" s="95"/>
      <c r="J960" s="95"/>
      <c r="K960" s="95"/>
    </row>
    <row r="961" spans="1:11" s="2" customFormat="1" ht="13.8">
      <c r="A961" s="286"/>
      <c r="B961" s="287"/>
      <c r="C961" s="112" t="s">
        <v>13</v>
      </c>
      <c r="D961" s="107"/>
      <c r="E961" s="95"/>
      <c r="F961" s="95"/>
      <c r="G961" s="95"/>
      <c r="H961" s="95"/>
      <c r="I961" s="95"/>
      <c r="J961" s="95"/>
      <c r="K961" s="95"/>
    </row>
    <row r="962" spans="1:11" s="115" customFormat="1" ht="13.8">
      <c r="A962" s="286" t="s">
        <v>340</v>
      </c>
      <c r="B962" s="287" t="s">
        <v>341</v>
      </c>
      <c r="C962" s="93" t="s">
        <v>10</v>
      </c>
      <c r="D962" s="116"/>
      <c r="E962" s="87"/>
      <c r="F962" s="87"/>
      <c r="G962" s="87"/>
      <c r="H962" s="87"/>
      <c r="I962" s="87"/>
      <c r="J962" s="87"/>
      <c r="K962" s="87"/>
    </row>
    <row r="963" spans="1:11" s="2" customFormat="1" ht="13.8">
      <c r="A963" s="286"/>
      <c r="B963" s="287"/>
      <c r="C963" s="111" t="s">
        <v>12</v>
      </c>
      <c r="D963" s="107"/>
      <c r="E963" s="95"/>
      <c r="F963" s="95"/>
      <c r="G963" s="95"/>
      <c r="H963" s="95"/>
      <c r="I963" s="95"/>
      <c r="J963" s="95"/>
      <c r="K963" s="95"/>
    </row>
    <row r="964" spans="1:11" s="2" customFormat="1" ht="13.8">
      <c r="A964" s="286"/>
      <c r="B964" s="287"/>
      <c r="C964" s="112" t="s">
        <v>7</v>
      </c>
      <c r="D964" s="107"/>
      <c r="E964" s="95"/>
      <c r="F964" s="95"/>
      <c r="G964" s="95"/>
      <c r="H964" s="95"/>
      <c r="I964" s="95"/>
      <c r="J964" s="95"/>
      <c r="K964" s="95"/>
    </row>
    <row r="965" spans="1:11" s="2" customFormat="1" ht="13.8">
      <c r="A965" s="286"/>
      <c r="B965" s="287"/>
      <c r="C965" s="112" t="s">
        <v>8</v>
      </c>
      <c r="D965" s="107"/>
      <c r="E965" s="95"/>
      <c r="F965" s="95"/>
      <c r="G965" s="95"/>
      <c r="H965" s="95"/>
      <c r="I965" s="95"/>
      <c r="J965" s="95"/>
      <c r="K965" s="95"/>
    </row>
    <row r="966" spans="1:11" s="2" customFormat="1" ht="13.8">
      <c r="A966" s="286"/>
      <c r="B966" s="287"/>
      <c r="C966" s="110" t="s">
        <v>364</v>
      </c>
      <c r="D966" s="107"/>
      <c r="E966" s="95"/>
      <c r="F966" s="95"/>
      <c r="G966" s="95"/>
      <c r="H966" s="95"/>
      <c r="I966" s="95"/>
      <c r="J966" s="95"/>
      <c r="K966" s="95"/>
    </row>
    <row r="967" spans="1:11" s="2" customFormat="1" ht="13.8">
      <c r="A967" s="286"/>
      <c r="B967" s="287"/>
      <c r="C967" s="112" t="s">
        <v>9</v>
      </c>
      <c r="D967" s="107"/>
      <c r="E967" s="95"/>
      <c r="F967" s="95"/>
      <c r="G967" s="95"/>
      <c r="H967" s="95"/>
      <c r="I967" s="95"/>
      <c r="J967" s="95"/>
      <c r="K967" s="95"/>
    </row>
    <row r="968" spans="1:11" s="2" customFormat="1" ht="13.8">
      <c r="A968" s="286"/>
      <c r="B968" s="287"/>
      <c r="C968" s="112" t="s">
        <v>13</v>
      </c>
      <c r="D968" s="107"/>
      <c r="E968" s="95"/>
      <c r="F968" s="95"/>
      <c r="G968" s="95"/>
      <c r="H968" s="95"/>
      <c r="I968" s="95"/>
      <c r="J968" s="95"/>
      <c r="K968" s="95"/>
    </row>
    <row r="969" spans="1:11" s="115" customFormat="1" ht="13.8">
      <c r="A969" s="286" t="s">
        <v>342</v>
      </c>
      <c r="B969" s="287" t="s">
        <v>343</v>
      </c>
      <c r="C969" s="93" t="s">
        <v>10</v>
      </c>
      <c r="D969" s="116"/>
      <c r="E969" s="87"/>
      <c r="F969" s="87"/>
      <c r="G969" s="87"/>
      <c r="H969" s="87"/>
      <c r="I969" s="87"/>
      <c r="J969" s="87"/>
      <c r="K969" s="87"/>
    </row>
    <row r="970" spans="1:11" s="2" customFormat="1" ht="13.8">
      <c r="A970" s="286"/>
      <c r="B970" s="287"/>
      <c r="C970" s="111" t="s">
        <v>12</v>
      </c>
      <c r="D970" s="107"/>
      <c r="E970" s="95"/>
      <c r="F970" s="95"/>
      <c r="G970" s="95"/>
      <c r="H970" s="95"/>
      <c r="I970" s="95"/>
      <c r="J970" s="95"/>
      <c r="K970" s="95"/>
    </row>
    <row r="971" spans="1:11" s="2" customFormat="1" ht="13.8">
      <c r="A971" s="286"/>
      <c r="B971" s="287"/>
      <c r="C971" s="112" t="s">
        <v>7</v>
      </c>
      <c r="D971" s="107"/>
      <c r="E971" s="95"/>
      <c r="F971" s="95"/>
      <c r="G971" s="95"/>
      <c r="H971" s="95"/>
      <c r="I971" s="95"/>
      <c r="J971" s="95"/>
      <c r="K971" s="95"/>
    </row>
    <row r="972" spans="1:11" s="2" customFormat="1" ht="13.8">
      <c r="A972" s="286"/>
      <c r="B972" s="287"/>
      <c r="C972" s="112" t="s">
        <v>8</v>
      </c>
      <c r="D972" s="107"/>
      <c r="E972" s="95"/>
      <c r="F972" s="95"/>
      <c r="G972" s="95"/>
      <c r="H972" s="95"/>
      <c r="I972" s="95"/>
      <c r="J972" s="95"/>
      <c r="K972" s="95"/>
    </row>
    <row r="973" spans="1:11" s="2" customFormat="1" ht="13.8">
      <c r="A973" s="286"/>
      <c r="B973" s="287"/>
      <c r="C973" s="110" t="s">
        <v>364</v>
      </c>
      <c r="D973" s="107"/>
      <c r="E973" s="95"/>
      <c r="F973" s="95"/>
      <c r="G973" s="95"/>
      <c r="H973" s="95"/>
      <c r="I973" s="95"/>
      <c r="J973" s="95"/>
      <c r="K973" s="95"/>
    </row>
    <row r="974" spans="1:11" s="2" customFormat="1" ht="13.8">
      <c r="A974" s="286"/>
      <c r="B974" s="287"/>
      <c r="C974" s="112" t="s">
        <v>9</v>
      </c>
      <c r="D974" s="107"/>
      <c r="E974" s="95"/>
      <c r="F974" s="95"/>
      <c r="G974" s="95"/>
      <c r="H974" s="95"/>
      <c r="I974" s="95"/>
      <c r="J974" s="95"/>
      <c r="K974" s="95"/>
    </row>
    <row r="975" spans="1:11" s="2" customFormat="1" ht="13.8">
      <c r="A975" s="286"/>
      <c r="B975" s="287"/>
      <c r="C975" s="112" t="s">
        <v>13</v>
      </c>
      <c r="D975" s="107"/>
      <c r="E975" s="95"/>
      <c r="F975" s="95"/>
      <c r="G975" s="95"/>
      <c r="H975" s="95"/>
      <c r="I975" s="95"/>
      <c r="J975" s="95"/>
      <c r="K975" s="95"/>
    </row>
    <row r="976" spans="1:11" s="115" customFormat="1" ht="13.8">
      <c r="A976" s="286" t="s">
        <v>344</v>
      </c>
      <c r="B976" s="275" t="s">
        <v>345</v>
      </c>
      <c r="C976" s="93" t="s">
        <v>10</v>
      </c>
      <c r="D976" s="116"/>
      <c r="E976" s="87"/>
      <c r="F976" s="87"/>
      <c r="G976" s="87"/>
      <c r="H976" s="87"/>
      <c r="I976" s="87"/>
      <c r="J976" s="87"/>
      <c r="K976" s="87"/>
    </row>
    <row r="977" spans="1:11" s="2" customFormat="1" ht="13.8">
      <c r="A977" s="286"/>
      <c r="B977" s="275"/>
      <c r="C977" s="111" t="s">
        <v>12</v>
      </c>
      <c r="D977" s="107"/>
      <c r="E977" s="95"/>
      <c r="F977" s="95"/>
      <c r="G977" s="95"/>
      <c r="H977" s="95"/>
      <c r="I977" s="95"/>
      <c r="J977" s="95"/>
      <c r="K977" s="95"/>
    </row>
    <row r="978" spans="1:11" s="2" customFormat="1" ht="13.8">
      <c r="A978" s="286"/>
      <c r="B978" s="275"/>
      <c r="C978" s="112" t="s">
        <v>7</v>
      </c>
      <c r="D978" s="107"/>
      <c r="E978" s="95"/>
      <c r="F978" s="95"/>
      <c r="G978" s="95"/>
      <c r="H978" s="95"/>
      <c r="I978" s="95"/>
      <c r="J978" s="95"/>
      <c r="K978" s="95"/>
    </row>
    <row r="979" spans="1:11" s="2" customFormat="1" ht="13.8">
      <c r="A979" s="286"/>
      <c r="B979" s="275"/>
      <c r="C979" s="112" t="s">
        <v>8</v>
      </c>
      <c r="D979" s="107"/>
      <c r="E979" s="95"/>
      <c r="F979" s="95"/>
      <c r="G979" s="95"/>
      <c r="H979" s="95"/>
      <c r="I979" s="95"/>
      <c r="J979" s="95"/>
      <c r="K979" s="95"/>
    </row>
    <row r="980" spans="1:11" s="2" customFormat="1" ht="13.8">
      <c r="A980" s="286"/>
      <c r="B980" s="275"/>
      <c r="C980" s="110" t="s">
        <v>364</v>
      </c>
      <c r="D980" s="107"/>
      <c r="E980" s="95"/>
      <c r="F980" s="95"/>
      <c r="G980" s="95"/>
      <c r="H980" s="95"/>
      <c r="I980" s="95"/>
      <c r="J980" s="95"/>
      <c r="K980" s="95"/>
    </row>
    <row r="981" spans="1:11" s="2" customFormat="1" ht="13.8">
      <c r="A981" s="286"/>
      <c r="B981" s="275"/>
      <c r="C981" s="112" t="s">
        <v>9</v>
      </c>
      <c r="D981" s="107"/>
      <c r="E981" s="95"/>
      <c r="F981" s="95"/>
      <c r="G981" s="95"/>
      <c r="H981" s="95"/>
      <c r="I981" s="95"/>
      <c r="J981" s="95"/>
      <c r="K981" s="95"/>
    </row>
    <row r="982" spans="1:11" s="2" customFormat="1" ht="13.8">
      <c r="A982" s="286"/>
      <c r="B982" s="275"/>
      <c r="C982" s="112" t="s">
        <v>13</v>
      </c>
      <c r="D982" s="107"/>
      <c r="E982" s="95"/>
      <c r="F982" s="95"/>
      <c r="G982" s="95"/>
      <c r="H982" s="95"/>
      <c r="I982" s="95"/>
      <c r="J982" s="95"/>
      <c r="K982" s="95"/>
    </row>
    <row r="983" spans="1:11" s="115" customFormat="1" ht="13.8">
      <c r="A983" s="286" t="s">
        <v>346</v>
      </c>
      <c r="B983" s="287" t="s">
        <v>347</v>
      </c>
      <c r="C983" s="93" t="s">
        <v>10</v>
      </c>
      <c r="D983" s="116"/>
      <c r="E983" s="87"/>
      <c r="F983" s="87"/>
      <c r="G983" s="87"/>
      <c r="H983" s="87"/>
      <c r="I983" s="87"/>
      <c r="J983" s="87"/>
      <c r="K983" s="87"/>
    </row>
    <row r="984" spans="1:11" s="2" customFormat="1" ht="13.8">
      <c r="A984" s="286"/>
      <c r="B984" s="287"/>
      <c r="C984" s="111" t="s">
        <v>12</v>
      </c>
      <c r="D984" s="107"/>
      <c r="E984" s="95"/>
      <c r="F984" s="95"/>
      <c r="G984" s="95"/>
      <c r="H984" s="95"/>
      <c r="I984" s="95"/>
      <c r="J984" s="95"/>
      <c r="K984" s="95"/>
    </row>
    <row r="985" spans="1:11" s="2" customFormat="1" ht="13.8">
      <c r="A985" s="286"/>
      <c r="B985" s="287"/>
      <c r="C985" s="112" t="s">
        <v>7</v>
      </c>
      <c r="D985" s="107"/>
      <c r="E985" s="95"/>
      <c r="F985" s="95"/>
      <c r="G985" s="95"/>
      <c r="H985" s="95"/>
      <c r="I985" s="95"/>
      <c r="J985" s="95"/>
      <c r="K985" s="95"/>
    </row>
    <row r="986" spans="1:11" s="2" customFormat="1" ht="13.8">
      <c r="A986" s="286"/>
      <c r="B986" s="287"/>
      <c r="C986" s="112" t="s">
        <v>8</v>
      </c>
      <c r="D986" s="107"/>
      <c r="E986" s="95"/>
      <c r="F986" s="95"/>
      <c r="G986" s="95"/>
      <c r="H986" s="95"/>
      <c r="I986" s="95"/>
      <c r="J986" s="95"/>
      <c r="K986" s="95"/>
    </row>
    <row r="987" spans="1:11" s="2" customFormat="1" ht="13.8">
      <c r="A987" s="286"/>
      <c r="B987" s="287"/>
      <c r="C987" s="110" t="s">
        <v>364</v>
      </c>
      <c r="D987" s="107"/>
      <c r="E987" s="95"/>
      <c r="F987" s="95"/>
      <c r="G987" s="95"/>
      <c r="H987" s="95"/>
      <c r="I987" s="95"/>
      <c r="J987" s="95"/>
      <c r="K987" s="95"/>
    </row>
    <row r="988" spans="1:11" s="2" customFormat="1" ht="13.8">
      <c r="A988" s="286"/>
      <c r="B988" s="287"/>
      <c r="C988" s="112" t="s">
        <v>9</v>
      </c>
      <c r="D988" s="107"/>
      <c r="E988" s="95"/>
      <c r="F988" s="95"/>
      <c r="G988" s="95"/>
      <c r="H988" s="95"/>
      <c r="I988" s="95"/>
      <c r="J988" s="95"/>
      <c r="K988" s="95"/>
    </row>
    <row r="989" spans="1:11" s="2" customFormat="1" ht="13.8">
      <c r="A989" s="286"/>
      <c r="B989" s="287"/>
      <c r="C989" s="112" t="s">
        <v>13</v>
      </c>
      <c r="D989" s="107"/>
      <c r="E989" s="95"/>
      <c r="F989" s="95"/>
      <c r="G989" s="95"/>
      <c r="H989" s="95"/>
      <c r="I989" s="95"/>
      <c r="J989" s="95"/>
      <c r="K989" s="95"/>
    </row>
    <row r="990" spans="1:11" s="115" customFormat="1" ht="13.8">
      <c r="A990" s="286" t="s">
        <v>348</v>
      </c>
      <c r="B990" s="287" t="s">
        <v>349</v>
      </c>
      <c r="C990" s="93" t="s">
        <v>10</v>
      </c>
      <c r="D990" s="116"/>
      <c r="E990" s="87"/>
      <c r="F990" s="87"/>
      <c r="G990" s="87"/>
      <c r="H990" s="87"/>
      <c r="I990" s="87"/>
      <c r="J990" s="87"/>
      <c r="K990" s="87"/>
    </row>
    <row r="991" spans="1:11" s="2" customFormat="1" ht="13.8">
      <c r="A991" s="286"/>
      <c r="B991" s="287"/>
      <c r="C991" s="111" t="s">
        <v>12</v>
      </c>
      <c r="D991" s="107"/>
      <c r="E991" s="95"/>
      <c r="F991" s="95"/>
      <c r="G991" s="95"/>
      <c r="H991" s="95"/>
      <c r="I991" s="95"/>
      <c r="J991" s="95"/>
      <c r="K991" s="95"/>
    </row>
    <row r="992" spans="1:11" s="2" customFormat="1" ht="13.8">
      <c r="A992" s="286"/>
      <c r="B992" s="287"/>
      <c r="C992" s="112" t="s">
        <v>7</v>
      </c>
      <c r="D992" s="107"/>
      <c r="E992" s="95"/>
      <c r="F992" s="95"/>
      <c r="G992" s="95"/>
      <c r="H992" s="95"/>
      <c r="I992" s="95"/>
      <c r="J992" s="95"/>
      <c r="K992" s="95"/>
    </row>
    <row r="993" spans="1:11" s="2" customFormat="1" ht="13.8">
      <c r="A993" s="286"/>
      <c r="B993" s="287"/>
      <c r="C993" s="112" t="s">
        <v>8</v>
      </c>
      <c r="D993" s="107"/>
      <c r="E993" s="95"/>
      <c r="F993" s="95"/>
      <c r="G993" s="95"/>
      <c r="H993" s="95"/>
      <c r="I993" s="95"/>
      <c r="J993" s="95"/>
      <c r="K993" s="95"/>
    </row>
    <row r="994" spans="1:11" s="2" customFormat="1" ht="13.8">
      <c r="A994" s="286"/>
      <c r="B994" s="287"/>
      <c r="C994" s="110" t="s">
        <v>364</v>
      </c>
      <c r="D994" s="107"/>
      <c r="E994" s="95"/>
      <c r="F994" s="95"/>
      <c r="G994" s="95"/>
      <c r="H994" s="95"/>
      <c r="I994" s="95"/>
      <c r="J994" s="95"/>
      <c r="K994" s="95"/>
    </row>
    <row r="995" spans="1:11" s="2" customFormat="1" ht="13.8">
      <c r="A995" s="286"/>
      <c r="B995" s="287"/>
      <c r="C995" s="112" t="s">
        <v>9</v>
      </c>
      <c r="D995" s="107"/>
      <c r="E995" s="95"/>
      <c r="F995" s="95"/>
      <c r="G995" s="95"/>
      <c r="H995" s="95"/>
      <c r="I995" s="95"/>
      <c r="J995" s="95"/>
      <c r="K995" s="95"/>
    </row>
    <row r="996" spans="1:11" s="2" customFormat="1" ht="13.8">
      <c r="A996" s="286"/>
      <c r="B996" s="287"/>
      <c r="C996" s="112" t="s">
        <v>13</v>
      </c>
      <c r="D996" s="107"/>
      <c r="E996" s="95"/>
      <c r="F996" s="95"/>
      <c r="G996" s="95"/>
      <c r="H996" s="95"/>
      <c r="I996" s="95"/>
      <c r="J996" s="95"/>
      <c r="K996" s="95"/>
    </row>
    <row r="997" spans="1:11" s="115" customFormat="1" ht="13.8">
      <c r="A997" s="286" t="s">
        <v>350</v>
      </c>
      <c r="B997" s="287" t="s">
        <v>351</v>
      </c>
      <c r="C997" s="93" t="s">
        <v>10</v>
      </c>
      <c r="D997" s="116"/>
      <c r="E997" s="87"/>
      <c r="F997" s="87"/>
      <c r="G997" s="87"/>
      <c r="H997" s="87"/>
      <c r="I997" s="87"/>
      <c r="J997" s="87"/>
      <c r="K997" s="87"/>
    </row>
    <row r="998" spans="1:11" s="2" customFormat="1" ht="13.8">
      <c r="A998" s="286"/>
      <c r="B998" s="287"/>
      <c r="C998" s="111" t="s">
        <v>12</v>
      </c>
      <c r="D998" s="107"/>
      <c r="E998" s="95"/>
      <c r="F998" s="95"/>
      <c r="G998" s="95"/>
      <c r="H998" s="95"/>
      <c r="I998" s="95"/>
      <c r="J998" s="95"/>
      <c r="K998" s="95"/>
    </row>
    <row r="999" spans="1:11" s="2" customFormat="1" ht="13.8">
      <c r="A999" s="286"/>
      <c r="B999" s="287"/>
      <c r="C999" s="112" t="s">
        <v>7</v>
      </c>
      <c r="D999" s="107"/>
      <c r="E999" s="95"/>
      <c r="F999" s="95"/>
      <c r="G999" s="95"/>
      <c r="H999" s="95"/>
      <c r="I999" s="95"/>
      <c r="J999" s="95"/>
      <c r="K999" s="95"/>
    </row>
    <row r="1000" spans="1:11" s="2" customFormat="1" ht="13.8">
      <c r="A1000" s="286"/>
      <c r="B1000" s="287"/>
      <c r="C1000" s="112" t="s">
        <v>8</v>
      </c>
      <c r="D1000" s="107"/>
      <c r="E1000" s="95"/>
      <c r="F1000" s="95"/>
      <c r="G1000" s="95"/>
      <c r="H1000" s="95"/>
      <c r="I1000" s="95"/>
      <c r="J1000" s="95"/>
      <c r="K1000" s="95"/>
    </row>
    <row r="1001" spans="1:11" s="2" customFormat="1" ht="13.8">
      <c r="A1001" s="286"/>
      <c r="B1001" s="287"/>
      <c r="C1001" s="110" t="s">
        <v>364</v>
      </c>
      <c r="D1001" s="107"/>
      <c r="E1001" s="95"/>
      <c r="F1001" s="95"/>
      <c r="G1001" s="95"/>
      <c r="H1001" s="95"/>
      <c r="I1001" s="95"/>
      <c r="J1001" s="95"/>
      <c r="K1001" s="95"/>
    </row>
    <row r="1002" spans="1:11" s="2" customFormat="1" ht="13.8">
      <c r="A1002" s="286"/>
      <c r="B1002" s="287"/>
      <c r="C1002" s="112" t="s">
        <v>9</v>
      </c>
      <c r="D1002" s="107"/>
      <c r="E1002" s="95"/>
      <c r="F1002" s="95"/>
      <c r="G1002" s="95"/>
      <c r="H1002" s="95"/>
      <c r="I1002" s="95"/>
      <c r="J1002" s="95"/>
      <c r="K1002" s="95"/>
    </row>
    <row r="1003" spans="1:11" s="2" customFormat="1" ht="13.8">
      <c r="A1003" s="286"/>
      <c r="B1003" s="287"/>
      <c r="C1003" s="112" t="s">
        <v>13</v>
      </c>
      <c r="D1003" s="107"/>
      <c r="E1003" s="95"/>
      <c r="F1003" s="95"/>
      <c r="G1003" s="95"/>
      <c r="H1003" s="95"/>
      <c r="I1003" s="95"/>
      <c r="J1003" s="95"/>
      <c r="K1003" s="95"/>
    </row>
    <row r="1004" spans="1:11" s="115" customFormat="1" ht="13.8">
      <c r="A1004" s="286" t="s">
        <v>352</v>
      </c>
      <c r="B1004" s="294" t="s">
        <v>353</v>
      </c>
      <c r="C1004" s="93" t="s">
        <v>10</v>
      </c>
      <c r="D1004" s="116"/>
      <c r="E1004" s="87"/>
      <c r="F1004" s="87"/>
      <c r="G1004" s="87"/>
      <c r="H1004" s="87"/>
      <c r="I1004" s="87"/>
      <c r="J1004" s="87"/>
      <c r="K1004" s="87"/>
    </row>
    <row r="1005" spans="1:11" s="2" customFormat="1" ht="13.8">
      <c r="A1005" s="286"/>
      <c r="B1005" s="294"/>
      <c r="C1005" s="111" t="s">
        <v>12</v>
      </c>
      <c r="D1005" s="107"/>
      <c r="E1005" s="95"/>
      <c r="F1005" s="95"/>
      <c r="G1005" s="95"/>
      <c r="H1005" s="95"/>
      <c r="I1005" s="95"/>
      <c r="J1005" s="95"/>
      <c r="K1005" s="95"/>
    </row>
    <row r="1006" spans="1:11" s="2" customFormat="1" ht="13.8">
      <c r="A1006" s="286"/>
      <c r="B1006" s="294"/>
      <c r="C1006" s="112" t="s">
        <v>7</v>
      </c>
      <c r="D1006" s="107"/>
      <c r="E1006" s="95"/>
      <c r="F1006" s="95"/>
      <c r="G1006" s="95"/>
      <c r="H1006" s="95"/>
      <c r="I1006" s="95"/>
      <c r="J1006" s="95"/>
      <c r="K1006" s="95"/>
    </row>
    <row r="1007" spans="1:11" s="2" customFormat="1" ht="13.8">
      <c r="A1007" s="286"/>
      <c r="B1007" s="294"/>
      <c r="C1007" s="112" t="s">
        <v>8</v>
      </c>
      <c r="D1007" s="107"/>
      <c r="E1007" s="95"/>
      <c r="F1007" s="95"/>
      <c r="G1007" s="95"/>
      <c r="H1007" s="95"/>
      <c r="I1007" s="95"/>
      <c r="J1007" s="95"/>
      <c r="K1007" s="95"/>
    </row>
    <row r="1008" spans="1:11" s="2" customFormat="1" ht="13.8">
      <c r="A1008" s="286"/>
      <c r="B1008" s="294"/>
      <c r="C1008" s="110" t="s">
        <v>364</v>
      </c>
      <c r="D1008" s="107"/>
      <c r="E1008" s="95"/>
      <c r="F1008" s="95"/>
      <c r="G1008" s="95"/>
      <c r="H1008" s="95"/>
      <c r="I1008" s="95"/>
      <c r="J1008" s="95"/>
      <c r="K1008" s="95"/>
    </row>
    <row r="1009" spans="1:11" s="2" customFormat="1" ht="13.8">
      <c r="A1009" s="286"/>
      <c r="B1009" s="294"/>
      <c r="C1009" s="112" t="s">
        <v>9</v>
      </c>
      <c r="D1009" s="107"/>
      <c r="E1009" s="95"/>
      <c r="F1009" s="95"/>
      <c r="G1009" s="95"/>
      <c r="H1009" s="95"/>
      <c r="I1009" s="95"/>
      <c r="J1009" s="95"/>
      <c r="K1009" s="95"/>
    </row>
    <row r="1010" spans="1:11" s="2" customFormat="1" ht="13.8">
      <c r="A1010" s="286"/>
      <c r="B1010" s="294"/>
      <c r="C1010" s="112" t="s">
        <v>13</v>
      </c>
      <c r="D1010" s="107"/>
      <c r="E1010" s="95"/>
      <c r="F1010" s="95"/>
      <c r="G1010" s="95"/>
      <c r="H1010" s="95"/>
      <c r="I1010" s="95"/>
      <c r="J1010" s="95"/>
      <c r="K1010" s="95"/>
    </row>
    <row r="1011" spans="1:11" s="115" customFormat="1" ht="13.8">
      <c r="A1011" s="286" t="s">
        <v>354</v>
      </c>
      <c r="B1011" s="287" t="s">
        <v>355</v>
      </c>
      <c r="C1011" s="93" t="s">
        <v>10</v>
      </c>
      <c r="D1011" s="116"/>
      <c r="E1011" s="87"/>
      <c r="F1011" s="87"/>
      <c r="G1011" s="87"/>
      <c r="H1011" s="87"/>
      <c r="I1011" s="87"/>
      <c r="J1011" s="87"/>
      <c r="K1011" s="87"/>
    </row>
    <row r="1012" spans="1:11" s="2" customFormat="1" ht="13.8">
      <c r="A1012" s="286"/>
      <c r="B1012" s="287"/>
      <c r="C1012" s="111" t="s">
        <v>12</v>
      </c>
      <c r="D1012" s="107"/>
      <c r="E1012" s="95"/>
      <c r="F1012" s="95"/>
      <c r="G1012" s="95"/>
      <c r="H1012" s="95"/>
      <c r="I1012" s="95"/>
      <c r="J1012" s="95"/>
      <c r="K1012" s="95"/>
    </row>
    <row r="1013" spans="1:11" s="2" customFormat="1" ht="13.8">
      <c r="A1013" s="286"/>
      <c r="B1013" s="287"/>
      <c r="C1013" s="112" t="s">
        <v>7</v>
      </c>
      <c r="D1013" s="107"/>
      <c r="E1013" s="95"/>
      <c r="F1013" s="95"/>
      <c r="G1013" s="95"/>
      <c r="H1013" s="95"/>
      <c r="I1013" s="95"/>
      <c r="J1013" s="95"/>
      <c r="K1013" s="95"/>
    </row>
    <row r="1014" spans="1:11" s="2" customFormat="1" ht="13.8">
      <c r="A1014" s="286"/>
      <c r="B1014" s="287"/>
      <c r="C1014" s="112" t="s">
        <v>8</v>
      </c>
      <c r="D1014" s="107"/>
      <c r="E1014" s="95"/>
      <c r="F1014" s="95"/>
      <c r="G1014" s="95"/>
      <c r="H1014" s="95"/>
      <c r="I1014" s="95"/>
      <c r="J1014" s="95"/>
      <c r="K1014" s="95"/>
    </row>
    <row r="1015" spans="1:11" s="2" customFormat="1" ht="13.8">
      <c r="A1015" s="286"/>
      <c r="B1015" s="287"/>
      <c r="C1015" s="110" t="s">
        <v>364</v>
      </c>
      <c r="D1015" s="107"/>
      <c r="E1015" s="95"/>
      <c r="F1015" s="95"/>
      <c r="G1015" s="95"/>
      <c r="H1015" s="95"/>
      <c r="I1015" s="95"/>
      <c r="J1015" s="95"/>
      <c r="K1015" s="95"/>
    </row>
    <row r="1016" spans="1:11" s="2" customFormat="1" ht="13.8">
      <c r="A1016" s="286"/>
      <c r="B1016" s="287"/>
      <c r="C1016" s="112" t="s">
        <v>9</v>
      </c>
      <c r="D1016" s="107"/>
      <c r="E1016" s="95"/>
      <c r="F1016" s="95"/>
      <c r="G1016" s="95"/>
      <c r="H1016" s="95"/>
      <c r="I1016" s="95"/>
      <c r="J1016" s="95"/>
      <c r="K1016" s="95"/>
    </row>
    <row r="1017" spans="1:11" s="2" customFormat="1" ht="13.8">
      <c r="A1017" s="286"/>
      <c r="B1017" s="287"/>
      <c r="C1017" s="112" t="s">
        <v>13</v>
      </c>
      <c r="D1017" s="107"/>
      <c r="E1017" s="95"/>
      <c r="F1017" s="95"/>
      <c r="G1017" s="95"/>
      <c r="H1017" s="95"/>
      <c r="I1017" s="95"/>
      <c r="J1017" s="95"/>
      <c r="K1017" s="95"/>
    </row>
    <row r="1018" spans="1:11" s="115" customFormat="1" ht="13.8">
      <c r="A1018" s="286" t="s">
        <v>356</v>
      </c>
      <c r="B1018" s="287" t="s">
        <v>357</v>
      </c>
      <c r="C1018" s="93" t="s">
        <v>10</v>
      </c>
      <c r="D1018" s="116"/>
      <c r="E1018" s="87"/>
      <c r="F1018" s="87"/>
      <c r="G1018" s="87"/>
      <c r="H1018" s="87"/>
      <c r="I1018" s="87"/>
      <c r="J1018" s="87"/>
      <c r="K1018" s="87"/>
    </row>
    <row r="1019" spans="1:11" s="2" customFormat="1" ht="13.8">
      <c r="A1019" s="286"/>
      <c r="B1019" s="287"/>
      <c r="C1019" s="111" t="s">
        <v>12</v>
      </c>
      <c r="D1019" s="107"/>
      <c r="E1019" s="95"/>
      <c r="F1019" s="95"/>
      <c r="G1019" s="95"/>
      <c r="H1019" s="95"/>
      <c r="I1019" s="95"/>
      <c r="J1019" s="95"/>
      <c r="K1019" s="95"/>
    </row>
    <row r="1020" spans="1:11" s="2" customFormat="1" ht="13.8">
      <c r="A1020" s="286"/>
      <c r="B1020" s="287"/>
      <c r="C1020" s="112" t="s">
        <v>7</v>
      </c>
      <c r="D1020" s="107"/>
      <c r="E1020" s="95"/>
      <c r="F1020" s="95"/>
      <c r="G1020" s="95"/>
      <c r="H1020" s="95"/>
      <c r="I1020" s="95"/>
      <c r="J1020" s="95"/>
      <c r="K1020" s="95"/>
    </row>
    <row r="1021" spans="1:11" s="2" customFormat="1" ht="13.8">
      <c r="A1021" s="286"/>
      <c r="B1021" s="287"/>
      <c r="C1021" s="112" t="s">
        <v>8</v>
      </c>
      <c r="D1021" s="107"/>
      <c r="E1021" s="95"/>
      <c r="F1021" s="95"/>
      <c r="G1021" s="95"/>
      <c r="H1021" s="95"/>
      <c r="I1021" s="95"/>
      <c r="J1021" s="95"/>
      <c r="K1021" s="95"/>
    </row>
    <row r="1022" spans="1:11" s="2" customFormat="1" ht="13.8">
      <c r="A1022" s="286"/>
      <c r="B1022" s="287"/>
      <c r="C1022" s="110" t="s">
        <v>364</v>
      </c>
      <c r="D1022" s="107"/>
      <c r="E1022" s="95"/>
      <c r="F1022" s="95"/>
      <c r="G1022" s="95"/>
      <c r="H1022" s="95"/>
      <c r="I1022" s="95"/>
      <c r="J1022" s="95"/>
      <c r="K1022" s="95"/>
    </row>
    <row r="1023" spans="1:11" s="2" customFormat="1" ht="13.8">
      <c r="A1023" s="286"/>
      <c r="B1023" s="287"/>
      <c r="C1023" s="112" t="s">
        <v>9</v>
      </c>
      <c r="D1023" s="107"/>
      <c r="E1023" s="95"/>
      <c r="F1023" s="95"/>
      <c r="G1023" s="95"/>
      <c r="H1023" s="95"/>
      <c r="I1023" s="95"/>
      <c r="J1023" s="95"/>
      <c r="K1023" s="95"/>
    </row>
    <row r="1024" spans="1:11" s="2" customFormat="1" ht="13.8">
      <c r="A1024" s="286"/>
      <c r="B1024" s="287"/>
      <c r="C1024" s="112" t="s">
        <v>13</v>
      </c>
      <c r="D1024" s="107"/>
      <c r="E1024" s="95"/>
      <c r="F1024" s="95"/>
      <c r="G1024" s="95"/>
      <c r="H1024" s="95"/>
      <c r="I1024" s="95"/>
      <c r="J1024" s="95"/>
      <c r="K1024" s="95"/>
    </row>
    <row r="1025" spans="1:11" s="115" customFormat="1" ht="13.8">
      <c r="A1025" s="286" t="s">
        <v>358</v>
      </c>
      <c r="B1025" s="287" t="s">
        <v>359</v>
      </c>
      <c r="C1025" s="93" t="s">
        <v>10</v>
      </c>
      <c r="D1025" s="116"/>
      <c r="E1025" s="87"/>
      <c r="F1025" s="87"/>
      <c r="G1025" s="87"/>
      <c r="H1025" s="87"/>
      <c r="I1025" s="87"/>
      <c r="J1025" s="87"/>
      <c r="K1025" s="87"/>
    </row>
    <row r="1026" spans="1:11" s="2" customFormat="1" ht="13.8">
      <c r="A1026" s="286"/>
      <c r="B1026" s="287"/>
      <c r="C1026" s="111" t="s">
        <v>12</v>
      </c>
      <c r="D1026" s="107"/>
      <c r="E1026" s="95"/>
      <c r="F1026" s="95"/>
      <c r="G1026" s="95"/>
      <c r="H1026" s="95"/>
      <c r="I1026" s="95"/>
      <c r="J1026" s="95"/>
      <c r="K1026" s="95"/>
    </row>
    <row r="1027" spans="1:11" s="2" customFormat="1" ht="13.8">
      <c r="A1027" s="286"/>
      <c r="B1027" s="287"/>
      <c r="C1027" s="112" t="s">
        <v>7</v>
      </c>
      <c r="D1027" s="107"/>
      <c r="E1027" s="95"/>
      <c r="F1027" s="95"/>
      <c r="G1027" s="95"/>
      <c r="H1027" s="95"/>
      <c r="I1027" s="95"/>
      <c r="J1027" s="95"/>
      <c r="K1027" s="95"/>
    </row>
    <row r="1028" spans="1:11" s="2" customFormat="1" ht="13.8">
      <c r="A1028" s="286"/>
      <c r="B1028" s="287"/>
      <c r="C1028" s="112" t="s">
        <v>8</v>
      </c>
      <c r="D1028" s="107"/>
      <c r="E1028" s="95"/>
      <c r="F1028" s="95"/>
      <c r="G1028" s="95"/>
      <c r="H1028" s="95"/>
      <c r="I1028" s="95"/>
      <c r="J1028" s="95"/>
      <c r="K1028" s="95"/>
    </row>
    <row r="1029" spans="1:11" s="2" customFormat="1" ht="13.8">
      <c r="A1029" s="286"/>
      <c r="B1029" s="287"/>
      <c r="C1029" s="110" t="s">
        <v>364</v>
      </c>
      <c r="D1029" s="107"/>
      <c r="E1029" s="95"/>
      <c r="F1029" s="95"/>
      <c r="G1029" s="95"/>
      <c r="H1029" s="95"/>
      <c r="I1029" s="95"/>
      <c r="J1029" s="95"/>
      <c r="K1029" s="95"/>
    </row>
    <row r="1030" spans="1:11" s="2" customFormat="1" ht="13.8">
      <c r="A1030" s="286"/>
      <c r="B1030" s="287"/>
      <c r="C1030" s="112" t="s">
        <v>9</v>
      </c>
      <c r="D1030" s="107"/>
      <c r="E1030" s="95"/>
      <c r="F1030" s="95"/>
      <c r="G1030" s="95"/>
      <c r="H1030" s="95"/>
      <c r="I1030" s="95"/>
      <c r="J1030" s="95"/>
      <c r="K1030" s="95"/>
    </row>
    <row r="1031" spans="1:11" s="2" customFormat="1" ht="13.8">
      <c r="A1031" s="286"/>
      <c r="B1031" s="287"/>
      <c r="C1031" s="112" t="s">
        <v>13</v>
      </c>
      <c r="D1031" s="107"/>
      <c r="E1031" s="95"/>
      <c r="F1031" s="95"/>
      <c r="G1031" s="95"/>
      <c r="H1031" s="95"/>
      <c r="I1031" s="95"/>
      <c r="J1031" s="95"/>
      <c r="K1031" s="95"/>
    </row>
    <row r="1032" spans="1:11" s="115" customFormat="1" ht="13.8">
      <c r="A1032" s="286" t="s">
        <v>360</v>
      </c>
      <c r="B1032" s="287" t="s">
        <v>361</v>
      </c>
      <c r="C1032" s="93" t="s">
        <v>10</v>
      </c>
      <c r="D1032" s="116"/>
      <c r="E1032" s="87"/>
      <c r="F1032" s="87"/>
      <c r="G1032" s="87"/>
      <c r="H1032" s="87"/>
      <c r="I1032" s="87"/>
      <c r="J1032" s="87"/>
      <c r="K1032" s="87"/>
    </row>
    <row r="1033" spans="1:11" s="2" customFormat="1" ht="13.8">
      <c r="A1033" s="286"/>
      <c r="B1033" s="287"/>
      <c r="C1033" s="111" t="s">
        <v>12</v>
      </c>
      <c r="D1033" s="107"/>
      <c r="E1033" s="95"/>
      <c r="F1033" s="95"/>
      <c r="G1033" s="95"/>
      <c r="H1033" s="95"/>
      <c r="I1033" s="95"/>
      <c r="J1033" s="95"/>
      <c r="K1033" s="95"/>
    </row>
    <row r="1034" spans="1:11" s="2" customFormat="1" ht="13.8">
      <c r="A1034" s="286"/>
      <c r="B1034" s="287"/>
      <c r="C1034" s="112" t="s">
        <v>7</v>
      </c>
      <c r="D1034" s="107"/>
      <c r="E1034" s="95"/>
      <c r="F1034" s="95"/>
      <c r="G1034" s="95"/>
      <c r="H1034" s="95"/>
      <c r="I1034" s="95"/>
      <c r="J1034" s="95"/>
      <c r="K1034" s="95"/>
    </row>
    <row r="1035" spans="1:11" s="2" customFormat="1" ht="13.8">
      <c r="A1035" s="286"/>
      <c r="B1035" s="287"/>
      <c r="C1035" s="112" t="s">
        <v>8</v>
      </c>
      <c r="D1035" s="107"/>
      <c r="E1035" s="95"/>
      <c r="F1035" s="95"/>
      <c r="G1035" s="95"/>
      <c r="H1035" s="95"/>
      <c r="I1035" s="95"/>
      <c r="J1035" s="95"/>
      <c r="K1035" s="95"/>
    </row>
    <row r="1036" spans="1:11" s="2" customFormat="1" ht="13.8">
      <c r="A1036" s="286"/>
      <c r="B1036" s="287"/>
      <c r="C1036" s="110" t="s">
        <v>364</v>
      </c>
      <c r="D1036" s="107"/>
      <c r="E1036" s="95"/>
      <c r="F1036" s="95"/>
      <c r="G1036" s="95"/>
      <c r="H1036" s="95"/>
      <c r="I1036" s="95"/>
      <c r="J1036" s="95"/>
      <c r="K1036" s="95"/>
    </row>
    <row r="1037" spans="1:11" s="2" customFormat="1" ht="13.8">
      <c r="A1037" s="286"/>
      <c r="B1037" s="287"/>
      <c r="C1037" s="112" t="s">
        <v>9</v>
      </c>
      <c r="D1037" s="107"/>
      <c r="E1037" s="95"/>
      <c r="F1037" s="95"/>
      <c r="G1037" s="95"/>
      <c r="H1037" s="95"/>
      <c r="I1037" s="95"/>
      <c r="J1037" s="95"/>
      <c r="K1037" s="95"/>
    </row>
    <row r="1038" spans="1:11" s="2" customFormat="1" ht="13.8">
      <c r="A1038" s="286"/>
      <c r="B1038" s="287"/>
      <c r="C1038" s="112" t="s">
        <v>13</v>
      </c>
      <c r="D1038" s="107"/>
      <c r="E1038" s="95"/>
      <c r="F1038" s="95"/>
      <c r="G1038" s="95"/>
      <c r="H1038" s="95"/>
      <c r="I1038" s="95"/>
      <c r="J1038" s="95"/>
      <c r="K1038" s="95"/>
    </row>
    <row r="1039" spans="1:11" ht="13.8">
      <c r="A1039" s="292" t="s">
        <v>464</v>
      </c>
      <c r="B1039" s="293" t="s">
        <v>465</v>
      </c>
      <c r="C1039" s="93" t="s">
        <v>10</v>
      </c>
      <c r="D1039" s="89"/>
      <c r="E1039" s="89"/>
      <c r="F1039" s="89"/>
      <c r="G1039" s="116"/>
      <c r="H1039" s="116"/>
      <c r="I1039" s="116"/>
      <c r="J1039" s="87"/>
    </row>
    <row r="1040" spans="1:11" ht="13.8">
      <c r="A1040" s="292"/>
      <c r="B1040" s="293"/>
      <c r="C1040" s="175" t="s">
        <v>12</v>
      </c>
      <c r="D1040" s="89"/>
      <c r="E1040" s="89"/>
      <c r="F1040" s="89"/>
      <c r="G1040" s="116"/>
      <c r="H1040" s="116"/>
      <c r="I1040" s="116"/>
      <c r="J1040" s="87"/>
    </row>
    <row r="1041" spans="1:10" ht="13.8">
      <c r="A1041" s="292"/>
      <c r="B1041" s="293"/>
      <c r="C1041" s="176" t="s">
        <v>7</v>
      </c>
      <c r="D1041" s="89"/>
      <c r="E1041" s="89"/>
      <c r="F1041" s="89"/>
      <c r="G1041" s="116"/>
      <c r="H1041" s="116"/>
      <c r="I1041" s="116"/>
      <c r="J1041" s="87"/>
    </row>
    <row r="1042" spans="1:10" ht="13.8">
      <c r="A1042" s="292"/>
      <c r="B1042" s="293"/>
      <c r="C1042" s="176" t="s">
        <v>8</v>
      </c>
      <c r="D1042" s="89"/>
      <c r="E1042" s="89"/>
      <c r="F1042" s="89"/>
      <c r="G1042" s="116"/>
      <c r="H1042" s="116"/>
      <c r="I1042" s="116"/>
      <c r="J1042" s="87"/>
    </row>
    <row r="1043" spans="1:10" ht="13.8">
      <c r="A1043" s="292"/>
      <c r="B1043" s="293"/>
      <c r="C1043" s="93" t="s">
        <v>364</v>
      </c>
      <c r="D1043" s="89"/>
      <c r="E1043" s="89"/>
      <c r="F1043" s="89"/>
      <c r="G1043" s="116"/>
      <c r="H1043" s="116"/>
      <c r="I1043" s="116"/>
      <c r="J1043" s="87"/>
    </row>
    <row r="1044" spans="1:10" ht="13.8">
      <c r="A1044" s="292"/>
      <c r="B1044" s="293"/>
      <c r="C1044" s="176" t="s">
        <v>9</v>
      </c>
      <c r="D1044" s="89"/>
      <c r="E1044" s="89"/>
      <c r="F1044" s="89"/>
      <c r="G1044" s="116"/>
      <c r="H1044" s="116"/>
      <c r="I1044" s="116"/>
      <c r="J1044" s="87"/>
    </row>
    <row r="1045" spans="1:10" ht="13.8">
      <c r="A1045" s="292"/>
      <c r="B1045" s="293"/>
      <c r="C1045" s="176" t="s">
        <v>13</v>
      </c>
      <c r="D1045" s="89"/>
      <c r="E1045" s="89"/>
      <c r="F1045" s="89"/>
      <c r="G1045" s="116"/>
      <c r="H1045" s="116"/>
      <c r="I1045" s="116"/>
      <c r="J1045" s="87"/>
    </row>
  </sheetData>
  <mergeCells count="299">
    <mergeCell ref="A1039:A1045"/>
    <mergeCell ref="B1039:B1045"/>
    <mergeCell ref="A1025:A1031"/>
    <mergeCell ref="B1025:B1031"/>
    <mergeCell ref="A1032:A1038"/>
    <mergeCell ref="B1032:B1038"/>
    <mergeCell ref="A1004:A1010"/>
    <mergeCell ref="B1004:B1010"/>
    <mergeCell ref="A1011:A1017"/>
    <mergeCell ref="B1011:B1017"/>
    <mergeCell ref="A1018:A1024"/>
    <mergeCell ref="B1018:B1024"/>
    <mergeCell ref="A983:A989"/>
    <mergeCell ref="B983:B989"/>
    <mergeCell ref="A990:A996"/>
    <mergeCell ref="B990:B996"/>
    <mergeCell ref="A997:A1003"/>
    <mergeCell ref="B997:B1003"/>
    <mergeCell ref="A962:A968"/>
    <mergeCell ref="B962:B968"/>
    <mergeCell ref="A969:A975"/>
    <mergeCell ref="B969:B975"/>
    <mergeCell ref="A976:A982"/>
    <mergeCell ref="B976:B982"/>
    <mergeCell ref="A941:A947"/>
    <mergeCell ref="B941:B947"/>
    <mergeCell ref="A948:A954"/>
    <mergeCell ref="B948:B954"/>
    <mergeCell ref="A955:A961"/>
    <mergeCell ref="B955:B961"/>
    <mergeCell ref="A920:A926"/>
    <mergeCell ref="B920:B926"/>
    <mergeCell ref="A927:A933"/>
    <mergeCell ref="B927:B933"/>
    <mergeCell ref="A934:A940"/>
    <mergeCell ref="B934:B940"/>
    <mergeCell ref="A899:A905"/>
    <mergeCell ref="B899:B905"/>
    <mergeCell ref="A906:A912"/>
    <mergeCell ref="B906:B912"/>
    <mergeCell ref="A913:A919"/>
    <mergeCell ref="B913:B919"/>
    <mergeCell ref="A878:A884"/>
    <mergeCell ref="B878:B884"/>
    <mergeCell ref="A885:A891"/>
    <mergeCell ref="B885:B891"/>
    <mergeCell ref="A892:A898"/>
    <mergeCell ref="B892:B898"/>
    <mergeCell ref="A857:A863"/>
    <mergeCell ref="B857:B863"/>
    <mergeCell ref="A864:A870"/>
    <mergeCell ref="B864:B870"/>
    <mergeCell ref="A871:A877"/>
    <mergeCell ref="B871:B877"/>
    <mergeCell ref="A836:A842"/>
    <mergeCell ref="B836:B842"/>
    <mergeCell ref="A843:A849"/>
    <mergeCell ref="B843:B849"/>
    <mergeCell ref="A850:A856"/>
    <mergeCell ref="B850:B856"/>
    <mergeCell ref="A815:A821"/>
    <mergeCell ref="B815:B821"/>
    <mergeCell ref="A822:A828"/>
    <mergeCell ref="B822:B828"/>
    <mergeCell ref="A829:A835"/>
    <mergeCell ref="B829:B835"/>
    <mergeCell ref="A793:A800"/>
    <mergeCell ref="B793:B800"/>
    <mergeCell ref="A801:A807"/>
    <mergeCell ref="B801:B807"/>
    <mergeCell ref="A808:A814"/>
    <mergeCell ref="B808:B814"/>
    <mergeCell ref="A773:A779"/>
    <mergeCell ref="B773:B779"/>
    <mergeCell ref="A780:A786"/>
    <mergeCell ref="B780:B786"/>
    <mergeCell ref="A787:A792"/>
    <mergeCell ref="B787:B792"/>
    <mergeCell ref="A752:A758"/>
    <mergeCell ref="B752:B758"/>
    <mergeCell ref="A759:A765"/>
    <mergeCell ref="B759:B765"/>
    <mergeCell ref="A766:A772"/>
    <mergeCell ref="B766:B772"/>
    <mergeCell ref="A731:A737"/>
    <mergeCell ref="B731:B737"/>
    <mergeCell ref="A738:A744"/>
    <mergeCell ref="B738:B744"/>
    <mergeCell ref="A745:A751"/>
    <mergeCell ref="B745:B751"/>
    <mergeCell ref="A710:A716"/>
    <mergeCell ref="B710:B716"/>
    <mergeCell ref="A717:A723"/>
    <mergeCell ref="B717:B723"/>
    <mergeCell ref="A724:A730"/>
    <mergeCell ref="B724:B730"/>
    <mergeCell ref="A689:A695"/>
    <mergeCell ref="B689:B695"/>
    <mergeCell ref="A696:A702"/>
    <mergeCell ref="B696:B702"/>
    <mergeCell ref="A703:A709"/>
    <mergeCell ref="B703:B709"/>
    <mergeCell ref="A668:A674"/>
    <mergeCell ref="B668:B674"/>
    <mergeCell ref="A675:A681"/>
    <mergeCell ref="B675:B681"/>
    <mergeCell ref="A682:A688"/>
    <mergeCell ref="B682:B688"/>
    <mergeCell ref="A647:A653"/>
    <mergeCell ref="B647:B653"/>
    <mergeCell ref="A654:A660"/>
    <mergeCell ref="B654:B660"/>
    <mergeCell ref="A661:A667"/>
    <mergeCell ref="B661:B667"/>
    <mergeCell ref="A626:A632"/>
    <mergeCell ref="B626:B632"/>
    <mergeCell ref="A633:A639"/>
    <mergeCell ref="B633:B639"/>
    <mergeCell ref="A640:A646"/>
    <mergeCell ref="B640:B646"/>
    <mergeCell ref="A605:A611"/>
    <mergeCell ref="B605:B611"/>
    <mergeCell ref="A612:A618"/>
    <mergeCell ref="B612:B618"/>
    <mergeCell ref="A619:A625"/>
    <mergeCell ref="B619:B625"/>
    <mergeCell ref="A584:A590"/>
    <mergeCell ref="B584:B590"/>
    <mergeCell ref="A591:A597"/>
    <mergeCell ref="B591:B597"/>
    <mergeCell ref="A598:A604"/>
    <mergeCell ref="B598:B604"/>
    <mergeCell ref="A563:A569"/>
    <mergeCell ref="B563:B569"/>
    <mergeCell ref="A570:A576"/>
    <mergeCell ref="B570:B576"/>
    <mergeCell ref="A577:A583"/>
    <mergeCell ref="B577:B583"/>
    <mergeCell ref="A542:A548"/>
    <mergeCell ref="B542:B548"/>
    <mergeCell ref="A549:A555"/>
    <mergeCell ref="B549:B555"/>
    <mergeCell ref="A556:A562"/>
    <mergeCell ref="B556:B562"/>
    <mergeCell ref="A521:A527"/>
    <mergeCell ref="B521:B527"/>
    <mergeCell ref="A528:A534"/>
    <mergeCell ref="B528:B534"/>
    <mergeCell ref="A535:A541"/>
    <mergeCell ref="B535:B541"/>
    <mergeCell ref="A500:A506"/>
    <mergeCell ref="B500:B506"/>
    <mergeCell ref="A507:A513"/>
    <mergeCell ref="B507:B513"/>
    <mergeCell ref="A514:A520"/>
    <mergeCell ref="B514:B520"/>
    <mergeCell ref="A479:A485"/>
    <mergeCell ref="B479:B485"/>
    <mergeCell ref="A486:A492"/>
    <mergeCell ref="B486:B492"/>
    <mergeCell ref="A493:A499"/>
    <mergeCell ref="B493:B499"/>
    <mergeCell ref="A458:A464"/>
    <mergeCell ref="B458:B464"/>
    <mergeCell ref="A465:A471"/>
    <mergeCell ref="B465:B471"/>
    <mergeCell ref="A472:A478"/>
    <mergeCell ref="B472:B478"/>
    <mergeCell ref="A437:A443"/>
    <mergeCell ref="B437:B443"/>
    <mergeCell ref="A444:A450"/>
    <mergeCell ref="B444:B450"/>
    <mergeCell ref="A451:A457"/>
    <mergeCell ref="B451:B457"/>
    <mergeCell ref="A416:A422"/>
    <mergeCell ref="B416:B422"/>
    <mergeCell ref="A423:A429"/>
    <mergeCell ref="B423:B429"/>
    <mergeCell ref="A430:A436"/>
    <mergeCell ref="B430:B436"/>
    <mergeCell ref="A395:A401"/>
    <mergeCell ref="B395:B401"/>
    <mergeCell ref="A402:A408"/>
    <mergeCell ref="B402:B408"/>
    <mergeCell ref="A409:A415"/>
    <mergeCell ref="B409:B415"/>
    <mergeCell ref="A374:A380"/>
    <mergeCell ref="B374:B380"/>
    <mergeCell ref="A381:A387"/>
    <mergeCell ref="B381:B387"/>
    <mergeCell ref="A388:A394"/>
    <mergeCell ref="B388:B394"/>
    <mergeCell ref="A367:A373"/>
    <mergeCell ref="B367:B373"/>
    <mergeCell ref="A346:A352"/>
    <mergeCell ref="B346:B352"/>
    <mergeCell ref="A353:A359"/>
    <mergeCell ref="B353:B359"/>
    <mergeCell ref="A360:A366"/>
    <mergeCell ref="B360:B366"/>
    <mergeCell ref="A325:A331"/>
    <mergeCell ref="B325:B331"/>
    <mergeCell ref="A332:A338"/>
    <mergeCell ref="B332:B338"/>
    <mergeCell ref="A339:A345"/>
    <mergeCell ref="B339:B345"/>
    <mergeCell ref="A304:A310"/>
    <mergeCell ref="B304:B310"/>
    <mergeCell ref="A311:A317"/>
    <mergeCell ref="B311:B317"/>
    <mergeCell ref="A318:A324"/>
    <mergeCell ref="B318:B324"/>
    <mergeCell ref="A283:A289"/>
    <mergeCell ref="B283:B289"/>
    <mergeCell ref="A290:A296"/>
    <mergeCell ref="B290:B296"/>
    <mergeCell ref="A297:A303"/>
    <mergeCell ref="B297:B303"/>
    <mergeCell ref="A262:A268"/>
    <mergeCell ref="B262:B268"/>
    <mergeCell ref="A269:A275"/>
    <mergeCell ref="B269:B275"/>
    <mergeCell ref="A276:A282"/>
    <mergeCell ref="B276:B282"/>
    <mergeCell ref="A241:A247"/>
    <mergeCell ref="B241:B247"/>
    <mergeCell ref="A248:A254"/>
    <mergeCell ref="B248:B254"/>
    <mergeCell ref="A255:A261"/>
    <mergeCell ref="B255:B261"/>
    <mergeCell ref="A220:A226"/>
    <mergeCell ref="B220:B226"/>
    <mergeCell ref="A227:A233"/>
    <mergeCell ref="B227:B233"/>
    <mergeCell ref="A234:A240"/>
    <mergeCell ref="B234:B240"/>
    <mergeCell ref="A199:A205"/>
    <mergeCell ref="B199:B205"/>
    <mergeCell ref="A206:A212"/>
    <mergeCell ref="B206:B212"/>
    <mergeCell ref="A213:A219"/>
    <mergeCell ref="B213:B219"/>
    <mergeCell ref="A178:A184"/>
    <mergeCell ref="B178:B184"/>
    <mergeCell ref="A185:A191"/>
    <mergeCell ref="B185:B191"/>
    <mergeCell ref="A192:A198"/>
    <mergeCell ref="B192:B198"/>
    <mergeCell ref="A164:A170"/>
    <mergeCell ref="B164:B170"/>
    <mergeCell ref="A171:A177"/>
    <mergeCell ref="B171:B177"/>
    <mergeCell ref="A136:A142"/>
    <mergeCell ref="B136:B142"/>
    <mergeCell ref="A143:A149"/>
    <mergeCell ref="B143:B149"/>
    <mergeCell ref="A150:A156"/>
    <mergeCell ref="B150:B156"/>
    <mergeCell ref="A129:A135"/>
    <mergeCell ref="B129:B135"/>
    <mergeCell ref="A94:A100"/>
    <mergeCell ref="B94:B100"/>
    <mergeCell ref="A101:A107"/>
    <mergeCell ref="B101:B107"/>
    <mergeCell ref="A108:A114"/>
    <mergeCell ref="B108:B114"/>
    <mergeCell ref="A157:A163"/>
    <mergeCell ref="B157:B163"/>
    <mergeCell ref="A115:A121"/>
    <mergeCell ref="B115:B121"/>
    <mergeCell ref="A122:A128"/>
    <mergeCell ref="B122:B128"/>
    <mergeCell ref="C6:C7"/>
    <mergeCell ref="A9:A15"/>
    <mergeCell ref="B9:B15"/>
    <mergeCell ref="A17:A23"/>
    <mergeCell ref="B17:B23"/>
    <mergeCell ref="A24:A30"/>
    <mergeCell ref="B24:B30"/>
    <mergeCell ref="A31:A37"/>
    <mergeCell ref="B31:B37"/>
    <mergeCell ref="B52:B58"/>
    <mergeCell ref="A73:A79"/>
    <mergeCell ref="B73:B79"/>
    <mergeCell ref="A80:A86"/>
    <mergeCell ref="B80:B86"/>
    <mergeCell ref="A87:A93"/>
    <mergeCell ref="B87:B93"/>
    <mergeCell ref="B6:B7"/>
    <mergeCell ref="A6:A7"/>
    <mergeCell ref="A38:A44"/>
    <mergeCell ref="B38:B44"/>
    <mergeCell ref="A59:A65"/>
    <mergeCell ref="B59:B65"/>
    <mergeCell ref="A66:A72"/>
    <mergeCell ref="B66:B72"/>
    <mergeCell ref="A45:A51"/>
    <mergeCell ref="B45:B51"/>
    <mergeCell ref="A52:A58"/>
  </mergeCells>
  <phoneticPr fontId="18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44" firstPageNumber="163" fitToHeight="0" orientation="portrait" r:id="rId1"/>
  <headerFooter scaleWithDoc="0"/>
  <rowBreaks count="1" manualBreakCount="1">
    <brk id="37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I166"/>
  <sheetViews>
    <sheetView view="pageBreakPreview" zoomScale="60" zoomScaleNormal="75" workbookViewId="0">
      <selection activeCell="I10" sqref="I10"/>
    </sheetView>
  </sheetViews>
  <sheetFormatPr defaultRowHeight="18"/>
  <cols>
    <col min="1" max="1" width="8.88671875" style="117"/>
    <col min="2" max="2" width="22.5546875" style="117" customWidth="1"/>
    <col min="3" max="3" width="30.88671875" style="150" customWidth="1"/>
    <col min="4" max="4" width="23.88671875" style="117" customWidth="1"/>
    <col min="5" max="5" width="14.109375" style="117" customWidth="1"/>
    <col min="6" max="6" width="13.44140625" style="117" customWidth="1"/>
    <col min="7" max="7" width="30.5546875" style="117" customWidth="1"/>
    <col min="8" max="8" width="30.6640625" style="214" customWidth="1"/>
    <col min="9" max="9" width="26.33203125" style="238" customWidth="1"/>
  </cols>
  <sheetData>
    <row r="2" spans="1:9">
      <c r="I2" s="238" t="s">
        <v>436</v>
      </c>
    </row>
    <row r="3" spans="1:9">
      <c r="C3" s="212"/>
      <c r="D3" s="118"/>
      <c r="E3" s="119"/>
      <c r="F3" s="119"/>
      <c r="G3" s="119"/>
      <c r="H3" s="239"/>
      <c r="I3" s="240"/>
    </row>
    <row r="4" spans="1:9">
      <c r="C4" s="212"/>
      <c r="D4" s="118"/>
      <c r="E4" s="119"/>
      <c r="F4" s="119"/>
      <c r="G4" s="119"/>
      <c r="H4" s="239"/>
      <c r="I4" s="240"/>
    </row>
    <row r="5" spans="1:9" s="2" customFormat="1" ht="65.25" customHeight="1">
      <c r="A5" s="295" t="s">
        <v>366</v>
      </c>
      <c r="B5" s="295"/>
      <c r="C5" s="295"/>
      <c r="D5" s="295"/>
      <c r="E5" s="295"/>
      <c r="F5" s="295"/>
      <c r="G5" s="295"/>
      <c r="H5" s="295"/>
      <c r="I5" s="295"/>
    </row>
    <row r="6" spans="1:9" s="9" customFormat="1" ht="36.75" customHeight="1">
      <c r="A6" s="297" t="s">
        <v>1</v>
      </c>
      <c r="B6" s="297" t="s">
        <v>6</v>
      </c>
      <c r="C6" s="275" t="s">
        <v>32</v>
      </c>
      <c r="D6" s="275" t="s">
        <v>39</v>
      </c>
      <c r="E6" s="299" t="s">
        <v>24</v>
      </c>
      <c r="F6" s="300"/>
      <c r="G6" s="298" t="s">
        <v>25</v>
      </c>
      <c r="H6" s="275" t="s">
        <v>33</v>
      </c>
      <c r="I6" s="296" t="s">
        <v>40</v>
      </c>
    </row>
    <row r="7" spans="1:9" s="2" customFormat="1" ht="15.6" customHeight="1">
      <c r="A7" s="297"/>
      <c r="B7" s="297"/>
      <c r="C7" s="275"/>
      <c r="D7" s="275"/>
      <c r="E7" s="301"/>
      <c r="F7" s="302"/>
      <c r="G7" s="298"/>
      <c r="H7" s="275"/>
      <c r="I7" s="296"/>
    </row>
    <row r="8" spans="1:9" s="9" customFormat="1" ht="147.75" customHeight="1">
      <c r="A8" s="297"/>
      <c r="B8" s="297"/>
      <c r="C8" s="275"/>
      <c r="D8" s="275"/>
      <c r="E8" s="207" t="s">
        <v>26</v>
      </c>
      <c r="F8" s="207" t="s">
        <v>27</v>
      </c>
      <c r="G8" s="298"/>
      <c r="H8" s="275"/>
      <c r="I8" s="296"/>
    </row>
    <row r="9" spans="1:9" s="4" customFormat="1">
      <c r="A9" s="208">
        <v>1</v>
      </c>
      <c r="B9" s="207">
        <v>2</v>
      </c>
      <c r="C9" s="207">
        <v>3</v>
      </c>
      <c r="D9" s="207">
        <v>4</v>
      </c>
      <c r="E9" s="207">
        <v>5</v>
      </c>
      <c r="F9" s="207">
        <v>6</v>
      </c>
      <c r="G9" s="226">
        <v>7</v>
      </c>
      <c r="H9" s="207">
        <v>8</v>
      </c>
      <c r="I9" s="215">
        <v>9</v>
      </c>
    </row>
    <row r="10" spans="1:9" s="146" customFormat="1" ht="48.6">
      <c r="A10" s="142" t="s">
        <v>414</v>
      </c>
      <c r="B10" s="143" t="s">
        <v>368</v>
      </c>
      <c r="C10" s="143" t="s">
        <v>415</v>
      </c>
      <c r="D10" s="144"/>
      <c r="E10" s="143"/>
      <c r="F10" s="143"/>
      <c r="G10" s="227"/>
      <c r="H10" s="145"/>
      <c r="I10" s="216" t="s">
        <v>578</v>
      </c>
    </row>
    <row r="11" spans="1:9" s="141" customFormat="1" ht="109.2">
      <c r="A11" s="137"/>
      <c r="B11" s="123" t="s">
        <v>14</v>
      </c>
      <c r="C11" s="123" t="s">
        <v>85</v>
      </c>
      <c r="D11" s="211"/>
      <c r="E11" s="138" t="s">
        <v>416</v>
      </c>
      <c r="F11" s="138" t="s">
        <v>417</v>
      </c>
      <c r="G11" s="228"/>
      <c r="H11" s="138"/>
      <c r="I11" s="217">
        <f>I12+I15+I18+I22+I23+I26+I27+I28+I29+I32+I33</f>
        <v>20441.2</v>
      </c>
    </row>
    <row r="12" spans="1:9" s="115" customFormat="1" ht="98.4" customHeight="1">
      <c r="A12" s="120"/>
      <c r="B12" s="122" t="s">
        <v>28</v>
      </c>
      <c r="C12" s="207" t="s">
        <v>86</v>
      </c>
      <c r="D12" s="208"/>
      <c r="E12" s="121" t="s">
        <v>416</v>
      </c>
      <c r="F12" s="121" t="s">
        <v>417</v>
      </c>
      <c r="G12" s="229"/>
      <c r="H12" s="121"/>
      <c r="I12" s="242">
        <v>5177.5</v>
      </c>
    </row>
    <row r="13" spans="1:9" ht="214.8" customHeight="1">
      <c r="A13" s="120"/>
      <c r="B13" s="122" t="s">
        <v>19</v>
      </c>
      <c r="C13" s="147" t="s">
        <v>87</v>
      </c>
      <c r="D13" s="208" t="s">
        <v>369</v>
      </c>
      <c r="E13" s="121" t="s">
        <v>416</v>
      </c>
      <c r="F13" s="121" t="s">
        <v>417</v>
      </c>
      <c r="G13" s="229" t="s">
        <v>433</v>
      </c>
      <c r="H13" s="247" t="s">
        <v>565</v>
      </c>
      <c r="I13" s="218">
        <v>1550.1</v>
      </c>
    </row>
    <row r="14" spans="1:9" ht="177.6" customHeight="1">
      <c r="A14" s="120"/>
      <c r="B14" s="122" t="s">
        <v>29</v>
      </c>
      <c r="C14" s="147" t="s">
        <v>88</v>
      </c>
      <c r="D14" s="208" t="s">
        <v>369</v>
      </c>
      <c r="E14" s="121" t="s">
        <v>416</v>
      </c>
      <c r="F14" s="121" t="s">
        <v>417</v>
      </c>
      <c r="G14" s="229" t="s">
        <v>433</v>
      </c>
      <c r="H14" s="247" t="s">
        <v>566</v>
      </c>
      <c r="I14" s="218">
        <v>3627.4</v>
      </c>
    </row>
    <row r="15" spans="1:9" s="115" customFormat="1" ht="66" customHeight="1">
      <c r="A15" s="120"/>
      <c r="B15" s="122" t="s">
        <v>36</v>
      </c>
      <c r="C15" s="122" t="s">
        <v>89</v>
      </c>
      <c r="D15" s="208" t="s">
        <v>370</v>
      </c>
      <c r="E15" s="121" t="s">
        <v>416</v>
      </c>
      <c r="F15" s="121" t="s">
        <v>417</v>
      </c>
      <c r="G15" s="230"/>
      <c r="H15" s="121"/>
      <c r="I15" s="219"/>
    </row>
    <row r="16" spans="1:9" ht="66.599999999999994" customHeight="1">
      <c r="A16" s="120"/>
      <c r="B16" s="122" t="s">
        <v>371</v>
      </c>
      <c r="C16" s="122" t="s">
        <v>91</v>
      </c>
      <c r="D16" s="208" t="s">
        <v>370</v>
      </c>
      <c r="E16" s="121" t="s">
        <v>416</v>
      </c>
      <c r="F16" s="121" t="s">
        <v>417</v>
      </c>
      <c r="G16" s="230"/>
      <c r="H16" s="121"/>
      <c r="I16" s="219"/>
    </row>
    <row r="17" spans="1:9" ht="66.599999999999994" customHeight="1">
      <c r="A17" s="120"/>
      <c r="B17" s="122" t="s">
        <v>372</v>
      </c>
      <c r="C17" s="122" t="s">
        <v>93</v>
      </c>
      <c r="D17" s="208" t="s">
        <v>370</v>
      </c>
      <c r="E17" s="121" t="s">
        <v>416</v>
      </c>
      <c r="F17" s="121" t="s">
        <v>417</v>
      </c>
      <c r="G17" s="230"/>
      <c r="H17" s="121"/>
      <c r="I17" s="219"/>
    </row>
    <row r="18" spans="1:9" s="115" customFormat="1" ht="220.8" customHeight="1">
      <c r="A18" s="120"/>
      <c r="B18" s="122" t="s">
        <v>373</v>
      </c>
      <c r="C18" s="139" t="s">
        <v>95</v>
      </c>
      <c r="D18" s="208" t="s">
        <v>370</v>
      </c>
      <c r="E18" s="121" t="s">
        <v>416</v>
      </c>
      <c r="F18" s="121" t="s">
        <v>417</v>
      </c>
      <c r="G18" s="230" t="s">
        <v>374</v>
      </c>
      <c r="H18" s="121"/>
      <c r="I18" s="219" t="s">
        <v>576</v>
      </c>
    </row>
    <row r="19" spans="1:9" ht="25.8" customHeight="1">
      <c r="A19" s="120"/>
      <c r="B19" s="122"/>
      <c r="C19" s="139"/>
      <c r="D19" s="208"/>
      <c r="E19" s="121"/>
      <c r="F19" s="121"/>
      <c r="G19" s="230"/>
      <c r="H19" s="247" t="s">
        <v>469</v>
      </c>
      <c r="I19" s="218">
        <v>185.7</v>
      </c>
    </row>
    <row r="20" spans="1:9" ht="25.8" customHeight="1">
      <c r="A20" s="120"/>
      <c r="B20" s="122"/>
      <c r="C20" s="139"/>
      <c r="D20" s="208"/>
      <c r="E20" s="121"/>
      <c r="F20" s="121"/>
      <c r="G20" s="230"/>
      <c r="H20" s="247" t="s">
        <v>470</v>
      </c>
      <c r="I20" s="218">
        <v>50.1</v>
      </c>
    </row>
    <row r="21" spans="1:9" ht="25.8" customHeight="1">
      <c r="A21" s="120"/>
      <c r="B21" s="122"/>
      <c r="C21" s="139"/>
      <c r="D21" s="208"/>
      <c r="E21" s="121"/>
      <c r="F21" s="121"/>
      <c r="G21" s="230"/>
      <c r="H21" s="247" t="s">
        <v>535</v>
      </c>
      <c r="I21" s="218">
        <v>10</v>
      </c>
    </row>
    <row r="22" spans="1:9" s="115" customFormat="1" ht="110.25" customHeight="1">
      <c r="A22" s="120"/>
      <c r="B22" s="122" t="s">
        <v>375</v>
      </c>
      <c r="C22" s="122" t="s">
        <v>106</v>
      </c>
      <c r="D22" s="208" t="s">
        <v>376</v>
      </c>
      <c r="E22" s="121" t="s">
        <v>416</v>
      </c>
      <c r="F22" s="121" t="s">
        <v>417</v>
      </c>
      <c r="G22" s="243" t="s">
        <v>377</v>
      </c>
      <c r="H22" s="121"/>
      <c r="I22" s="219"/>
    </row>
    <row r="23" spans="1:9" s="115" customFormat="1" ht="72" customHeight="1">
      <c r="A23" s="120"/>
      <c r="B23" s="122" t="s">
        <v>107</v>
      </c>
      <c r="C23" s="122" t="s">
        <v>103</v>
      </c>
      <c r="D23" s="208" t="s">
        <v>370</v>
      </c>
      <c r="E23" s="121" t="s">
        <v>416</v>
      </c>
      <c r="F23" s="121" t="s">
        <v>417</v>
      </c>
      <c r="G23" s="230" t="s">
        <v>378</v>
      </c>
      <c r="H23" s="244"/>
      <c r="I23" s="219" t="s">
        <v>577</v>
      </c>
    </row>
    <row r="24" spans="1:9" s="2" customFormat="1" ht="31.8" customHeight="1">
      <c r="A24" s="120"/>
      <c r="B24" s="122"/>
      <c r="C24" s="122"/>
      <c r="D24" s="208"/>
      <c r="E24" s="121"/>
      <c r="F24" s="121"/>
      <c r="G24" s="230"/>
      <c r="H24" s="247" t="s">
        <v>563</v>
      </c>
      <c r="I24" s="218">
        <v>689.5</v>
      </c>
    </row>
    <row r="25" spans="1:9" s="2" customFormat="1" ht="31.8" customHeight="1">
      <c r="A25" s="120"/>
      <c r="B25" s="122"/>
      <c r="C25" s="122"/>
      <c r="D25" s="208"/>
      <c r="E25" s="121"/>
      <c r="F25" s="121"/>
      <c r="G25" s="230"/>
      <c r="H25" s="247" t="s">
        <v>564</v>
      </c>
      <c r="I25" s="218">
        <v>155</v>
      </c>
    </row>
    <row r="26" spans="1:9" s="160" customFormat="1" ht="46.8">
      <c r="A26" s="120"/>
      <c r="B26" s="122" t="s">
        <v>108</v>
      </c>
      <c r="C26" s="245" t="s">
        <v>109</v>
      </c>
      <c r="D26" s="208" t="s">
        <v>370</v>
      </c>
      <c r="E26" s="121" t="s">
        <v>416</v>
      </c>
      <c r="F26" s="121" t="s">
        <v>417</v>
      </c>
      <c r="G26" s="230"/>
      <c r="H26" s="121"/>
      <c r="I26" s="219"/>
    </row>
    <row r="27" spans="1:9" s="115" customFormat="1" ht="91.2" customHeight="1">
      <c r="A27" s="120"/>
      <c r="B27" s="122" t="s">
        <v>110</v>
      </c>
      <c r="C27" s="122" t="s">
        <v>111</v>
      </c>
      <c r="D27" s="208" t="s">
        <v>376</v>
      </c>
      <c r="E27" s="121" t="s">
        <v>416</v>
      </c>
      <c r="F27" s="121" t="s">
        <v>417</v>
      </c>
      <c r="G27" s="230" t="s">
        <v>379</v>
      </c>
      <c r="H27" s="121"/>
      <c r="I27" s="219"/>
    </row>
    <row r="28" spans="1:9" s="115" customFormat="1" ht="169.2" customHeight="1">
      <c r="A28" s="120"/>
      <c r="B28" s="122" t="s">
        <v>112</v>
      </c>
      <c r="C28" s="122" t="s">
        <v>113</v>
      </c>
      <c r="D28" s="208" t="s">
        <v>369</v>
      </c>
      <c r="E28" s="121" t="s">
        <v>416</v>
      </c>
      <c r="F28" s="121" t="s">
        <v>417</v>
      </c>
      <c r="G28" s="230"/>
      <c r="H28" s="121"/>
      <c r="I28" s="219"/>
    </row>
    <row r="29" spans="1:9" s="115" customFormat="1" ht="75" customHeight="1">
      <c r="A29" s="120"/>
      <c r="B29" s="122" t="s">
        <v>114</v>
      </c>
      <c r="C29" s="207" t="s">
        <v>115</v>
      </c>
      <c r="D29" s="208" t="s">
        <v>370</v>
      </c>
      <c r="E29" s="121" t="s">
        <v>416</v>
      </c>
      <c r="F29" s="121" t="s">
        <v>417</v>
      </c>
      <c r="G29" s="230" t="s">
        <v>380</v>
      </c>
      <c r="H29" s="121"/>
      <c r="I29" s="219"/>
    </row>
    <row r="30" spans="1:9" ht="153.6" customHeight="1">
      <c r="A30" s="120"/>
      <c r="B30" s="122" t="s">
        <v>116</v>
      </c>
      <c r="C30" s="207" t="s">
        <v>97</v>
      </c>
      <c r="D30" s="208" t="s">
        <v>370</v>
      </c>
      <c r="E30" s="121" t="s">
        <v>416</v>
      </c>
      <c r="F30" s="121" t="s">
        <v>417</v>
      </c>
      <c r="G30" s="230"/>
      <c r="H30" s="209"/>
      <c r="I30" s="220"/>
    </row>
    <row r="31" spans="1:9" ht="66" customHeight="1">
      <c r="A31" s="120"/>
      <c r="B31" s="122" t="s">
        <v>117</v>
      </c>
      <c r="C31" s="207" t="s">
        <v>101</v>
      </c>
      <c r="D31" s="208" t="s">
        <v>370</v>
      </c>
      <c r="E31" s="121" t="s">
        <v>416</v>
      </c>
      <c r="F31" s="121" t="s">
        <v>417</v>
      </c>
      <c r="G31" s="230"/>
      <c r="H31" s="209"/>
      <c r="I31" s="220"/>
    </row>
    <row r="32" spans="1:9" s="160" customFormat="1" ht="31.2">
      <c r="A32" s="120"/>
      <c r="B32" s="122" t="s">
        <v>118</v>
      </c>
      <c r="C32" s="207" t="s">
        <v>119</v>
      </c>
      <c r="D32" s="208" t="s">
        <v>381</v>
      </c>
      <c r="E32" s="121" t="s">
        <v>416</v>
      </c>
      <c r="F32" s="121" t="s">
        <v>417</v>
      </c>
      <c r="G32" s="230"/>
      <c r="H32" s="209"/>
      <c r="I32" s="220"/>
    </row>
    <row r="33" spans="1:9" s="115" customFormat="1" ht="97.8" customHeight="1">
      <c r="A33" s="120"/>
      <c r="B33" s="122" t="s">
        <v>120</v>
      </c>
      <c r="C33" s="207" t="s">
        <v>466</v>
      </c>
      <c r="D33" s="208" t="s">
        <v>533</v>
      </c>
      <c r="E33" s="121" t="s">
        <v>416</v>
      </c>
      <c r="F33" s="121" t="s">
        <v>417</v>
      </c>
      <c r="G33" s="230"/>
      <c r="H33" s="209"/>
      <c r="I33" s="246">
        <f>I35+I34+I36</f>
        <v>14173.400000000001</v>
      </c>
    </row>
    <row r="34" spans="1:9" ht="30" customHeight="1">
      <c r="A34" s="120"/>
      <c r="B34" s="122"/>
      <c r="C34" s="207"/>
      <c r="D34" s="208"/>
      <c r="E34" s="121"/>
      <c r="F34" s="121"/>
      <c r="G34" s="230"/>
      <c r="H34" s="247" t="s">
        <v>560</v>
      </c>
      <c r="I34" s="218">
        <v>223.5</v>
      </c>
    </row>
    <row r="35" spans="1:9" ht="30" customHeight="1">
      <c r="A35" s="120"/>
      <c r="B35" s="122"/>
      <c r="C35" s="207"/>
      <c r="D35" s="208"/>
      <c r="E35" s="121"/>
      <c r="F35" s="121"/>
      <c r="G35" s="230"/>
      <c r="H35" s="247" t="s">
        <v>561</v>
      </c>
      <c r="I35" s="218">
        <v>9152.7000000000007</v>
      </c>
    </row>
    <row r="36" spans="1:9" ht="30" customHeight="1">
      <c r="A36" s="120"/>
      <c r="B36" s="122"/>
      <c r="C36" s="207"/>
      <c r="D36" s="208"/>
      <c r="E36" s="121"/>
      <c r="F36" s="121"/>
      <c r="G36" s="230"/>
      <c r="H36" s="247" t="s">
        <v>562</v>
      </c>
      <c r="I36" s="218">
        <v>4797.2</v>
      </c>
    </row>
    <row r="37" spans="1:9" s="141" customFormat="1" ht="70.2" customHeight="1">
      <c r="A37" s="46"/>
      <c r="B37" s="123" t="s">
        <v>15</v>
      </c>
      <c r="C37" s="123" t="s">
        <v>382</v>
      </c>
      <c r="D37" s="211"/>
      <c r="E37" s="138" t="s">
        <v>416</v>
      </c>
      <c r="F37" s="138" t="s">
        <v>417</v>
      </c>
      <c r="G37" s="228"/>
      <c r="H37" s="153"/>
      <c r="I37" s="222">
        <f>I38+I43+I46+I47+I51+I54+I55+I56+I57+I58+I61+I62</f>
        <v>41430.411</v>
      </c>
    </row>
    <row r="38" spans="1:9" s="115" customFormat="1" ht="93" customHeight="1">
      <c r="A38" s="151"/>
      <c r="B38" s="122" t="s">
        <v>30</v>
      </c>
      <c r="C38" s="122" t="s">
        <v>122</v>
      </c>
      <c r="D38" s="208"/>
      <c r="E38" s="121" t="s">
        <v>416</v>
      </c>
      <c r="F38" s="121" t="s">
        <v>417</v>
      </c>
      <c r="G38" s="230"/>
      <c r="H38" s="209"/>
      <c r="I38" s="224">
        <f>I39</f>
        <v>6107.7999999999993</v>
      </c>
    </row>
    <row r="39" spans="1:9" ht="31.8">
      <c r="A39" s="151"/>
      <c r="B39" s="122" t="s">
        <v>20</v>
      </c>
      <c r="C39" s="122" t="s">
        <v>124</v>
      </c>
      <c r="D39" s="208" t="s">
        <v>376</v>
      </c>
      <c r="E39" s="121" t="s">
        <v>416</v>
      </c>
      <c r="F39" s="121" t="s">
        <v>417</v>
      </c>
      <c r="G39" s="231" t="s">
        <v>471</v>
      </c>
      <c r="H39" s="209"/>
      <c r="I39" s="224">
        <f>I40+I41+I42</f>
        <v>6107.7999999999993</v>
      </c>
    </row>
    <row r="40" spans="1:9" ht="26.4">
      <c r="A40" s="151"/>
      <c r="B40" s="122"/>
      <c r="C40" s="122"/>
      <c r="D40" s="208"/>
      <c r="E40" s="121"/>
      <c r="F40" s="121"/>
      <c r="G40" s="231"/>
      <c r="H40" s="247" t="s">
        <v>575</v>
      </c>
      <c r="I40" s="218">
        <v>1588.2</v>
      </c>
    </row>
    <row r="41" spans="1:9" ht="26.4">
      <c r="A41" s="151"/>
      <c r="B41" s="122"/>
      <c r="C41" s="122"/>
      <c r="D41" s="208"/>
      <c r="E41" s="121"/>
      <c r="F41" s="121"/>
      <c r="G41" s="231"/>
      <c r="H41" s="247" t="s">
        <v>575</v>
      </c>
      <c r="I41" s="225">
        <v>3431.5</v>
      </c>
    </row>
    <row r="42" spans="1:9" ht="26.4">
      <c r="A42" s="151"/>
      <c r="B42" s="122"/>
      <c r="C42" s="122"/>
      <c r="D42" s="208"/>
      <c r="E42" s="121"/>
      <c r="F42" s="121"/>
      <c r="G42" s="231"/>
      <c r="H42" s="247" t="s">
        <v>575</v>
      </c>
      <c r="I42" s="225">
        <v>1088.0999999999999</v>
      </c>
    </row>
    <row r="43" spans="1:9" s="115" customFormat="1" ht="47.4">
      <c r="A43" s="151"/>
      <c r="B43" s="122" t="s">
        <v>383</v>
      </c>
      <c r="C43" s="122" t="s">
        <v>126</v>
      </c>
      <c r="D43" s="208" t="s">
        <v>384</v>
      </c>
      <c r="E43" s="121" t="s">
        <v>416</v>
      </c>
      <c r="F43" s="121" t="s">
        <v>417</v>
      </c>
      <c r="G43" s="231" t="s">
        <v>385</v>
      </c>
      <c r="H43" s="244"/>
      <c r="I43" s="224">
        <f>I44+I45</f>
        <v>5567.2</v>
      </c>
    </row>
    <row r="44" spans="1:9" s="115" customFormat="1" ht="26.4">
      <c r="A44" s="151"/>
      <c r="B44" s="122"/>
      <c r="C44" s="122"/>
      <c r="D44" s="208"/>
      <c r="E44" s="121"/>
      <c r="F44" s="121"/>
      <c r="G44" s="231"/>
      <c r="H44" s="247" t="s">
        <v>571</v>
      </c>
      <c r="I44" s="218">
        <v>4941.8999999999996</v>
      </c>
    </row>
    <row r="45" spans="1:9" s="115" customFormat="1" ht="26.4">
      <c r="A45" s="151"/>
      <c r="B45" s="122"/>
      <c r="C45" s="122"/>
      <c r="D45" s="208"/>
      <c r="E45" s="121"/>
      <c r="F45" s="121"/>
      <c r="G45" s="231"/>
      <c r="H45" s="247" t="s">
        <v>571</v>
      </c>
      <c r="I45" s="218">
        <v>625.29999999999995</v>
      </c>
    </row>
    <row r="46" spans="1:9" s="115" customFormat="1" ht="31.2">
      <c r="A46" s="151"/>
      <c r="B46" s="122" t="s">
        <v>386</v>
      </c>
      <c r="C46" s="122" t="s">
        <v>387</v>
      </c>
      <c r="D46" s="208" t="s">
        <v>384</v>
      </c>
      <c r="E46" s="121" t="s">
        <v>416</v>
      </c>
      <c r="F46" s="121" t="s">
        <v>417</v>
      </c>
      <c r="G46" s="231"/>
      <c r="H46" s="209"/>
      <c r="I46" s="220"/>
    </row>
    <row r="47" spans="1:9" s="115" customFormat="1" ht="254.4" customHeight="1">
      <c r="A47" s="151"/>
      <c r="B47" s="122" t="s">
        <v>129</v>
      </c>
      <c r="C47" s="122" t="s">
        <v>130</v>
      </c>
      <c r="D47" s="208" t="s">
        <v>388</v>
      </c>
      <c r="E47" s="121" t="s">
        <v>416</v>
      </c>
      <c r="F47" s="121" t="s">
        <v>417</v>
      </c>
      <c r="G47" s="231" t="s">
        <v>389</v>
      </c>
      <c r="H47" s="209"/>
      <c r="I47" s="224">
        <f>I49+I48+I50</f>
        <v>42</v>
      </c>
    </row>
    <row r="48" spans="1:9" ht="28.2" customHeight="1">
      <c r="A48" s="151"/>
      <c r="B48" s="122"/>
      <c r="C48" s="122"/>
      <c r="D48" s="208"/>
      <c r="E48" s="121"/>
      <c r="F48" s="121"/>
      <c r="G48" s="231"/>
      <c r="H48" s="247" t="s">
        <v>473</v>
      </c>
      <c r="I48" s="218">
        <v>0</v>
      </c>
    </row>
    <row r="49" spans="1:9" ht="28.2" customHeight="1">
      <c r="A49" s="151"/>
      <c r="B49" s="122"/>
      <c r="C49" s="122"/>
      <c r="D49" s="208"/>
      <c r="E49" s="121"/>
      <c r="F49" s="121"/>
      <c r="G49" s="231"/>
      <c r="H49" s="247" t="s">
        <v>574</v>
      </c>
      <c r="I49" s="218">
        <v>42</v>
      </c>
    </row>
    <row r="50" spans="1:9" ht="28.2" customHeight="1">
      <c r="A50" s="151"/>
      <c r="B50" s="122"/>
      <c r="C50" s="122"/>
      <c r="D50" s="208"/>
      <c r="E50" s="121"/>
      <c r="F50" s="121"/>
      <c r="G50" s="231"/>
      <c r="H50" s="247" t="s">
        <v>474</v>
      </c>
      <c r="I50" s="218">
        <v>0</v>
      </c>
    </row>
    <row r="51" spans="1:9" s="115" customFormat="1" ht="31.2">
      <c r="A51" s="151"/>
      <c r="B51" s="122" t="s">
        <v>131</v>
      </c>
      <c r="C51" s="122" t="s">
        <v>132</v>
      </c>
      <c r="D51" s="208" t="s">
        <v>533</v>
      </c>
      <c r="E51" s="121" t="s">
        <v>416</v>
      </c>
      <c r="F51" s="121" t="s">
        <v>417</v>
      </c>
      <c r="G51" s="230"/>
      <c r="H51" s="244"/>
      <c r="I51" s="220">
        <v>2285</v>
      </c>
    </row>
    <row r="52" spans="1:9" s="115" customFormat="1" ht="26.4">
      <c r="A52" s="151"/>
      <c r="B52" s="122"/>
      <c r="C52" s="122"/>
      <c r="D52" s="208"/>
      <c r="E52" s="121"/>
      <c r="F52" s="121"/>
      <c r="G52" s="230"/>
      <c r="H52" s="247" t="s">
        <v>572</v>
      </c>
      <c r="I52" s="220">
        <v>300</v>
      </c>
    </row>
    <row r="53" spans="1:9" s="115" customFormat="1" ht="26.4">
      <c r="A53" s="151"/>
      <c r="B53" s="122"/>
      <c r="C53" s="122"/>
      <c r="D53" s="208"/>
      <c r="E53" s="121"/>
      <c r="F53" s="121"/>
      <c r="G53" s="230"/>
      <c r="H53" s="247" t="s">
        <v>573</v>
      </c>
      <c r="I53" s="220">
        <v>1985</v>
      </c>
    </row>
    <row r="54" spans="1:9" s="115" customFormat="1" ht="102" customHeight="1">
      <c r="A54" s="151"/>
      <c r="B54" s="122" t="s">
        <v>133</v>
      </c>
      <c r="C54" s="122" t="s">
        <v>390</v>
      </c>
      <c r="D54" s="208" t="s">
        <v>533</v>
      </c>
      <c r="E54" s="121" t="s">
        <v>416</v>
      </c>
      <c r="F54" s="121" t="s">
        <v>417</v>
      </c>
      <c r="G54" s="248"/>
      <c r="H54" s="249"/>
      <c r="I54" s="220"/>
    </row>
    <row r="55" spans="1:9" s="115" customFormat="1" ht="46.8">
      <c r="A55" s="151"/>
      <c r="B55" s="122" t="s">
        <v>135</v>
      </c>
      <c r="C55" s="122" t="s">
        <v>136</v>
      </c>
      <c r="D55" s="208" t="s">
        <v>384</v>
      </c>
      <c r="E55" s="121" t="s">
        <v>416</v>
      </c>
      <c r="F55" s="121" t="s">
        <v>417</v>
      </c>
      <c r="G55" s="230"/>
      <c r="H55" s="209"/>
      <c r="I55" s="220"/>
    </row>
    <row r="56" spans="1:9" s="115" customFormat="1" ht="125.4">
      <c r="A56" s="151"/>
      <c r="B56" s="122" t="s">
        <v>137</v>
      </c>
      <c r="C56" s="122" t="s">
        <v>138</v>
      </c>
      <c r="D56" s="208" t="s">
        <v>391</v>
      </c>
      <c r="E56" s="121" t="s">
        <v>416</v>
      </c>
      <c r="F56" s="121" t="s">
        <v>417</v>
      </c>
      <c r="G56" s="230" t="s">
        <v>392</v>
      </c>
      <c r="H56" s="209"/>
      <c r="I56" s="220"/>
    </row>
    <row r="57" spans="1:9" s="115" customFormat="1" ht="381" customHeight="1">
      <c r="A57" s="151"/>
      <c r="B57" s="122" t="s">
        <v>139</v>
      </c>
      <c r="C57" s="122" t="s">
        <v>140</v>
      </c>
      <c r="D57" s="208" t="s">
        <v>391</v>
      </c>
      <c r="E57" s="121" t="s">
        <v>416</v>
      </c>
      <c r="F57" s="121" t="s">
        <v>417</v>
      </c>
      <c r="G57" s="232" t="s">
        <v>393</v>
      </c>
      <c r="H57" s="209"/>
      <c r="I57" s="220"/>
    </row>
    <row r="58" spans="1:9" s="115" customFormat="1" ht="31.2">
      <c r="A58" s="151"/>
      <c r="B58" s="122" t="s">
        <v>141</v>
      </c>
      <c r="C58" s="122" t="s">
        <v>142</v>
      </c>
      <c r="D58" s="208" t="s">
        <v>376</v>
      </c>
      <c r="E58" s="121" t="s">
        <v>416</v>
      </c>
      <c r="F58" s="121" t="s">
        <v>417</v>
      </c>
      <c r="G58" s="232"/>
      <c r="H58" s="209"/>
      <c r="I58" s="220"/>
    </row>
    <row r="59" spans="1:9" ht="187.2">
      <c r="A59" s="151"/>
      <c r="B59" s="122" t="s">
        <v>143</v>
      </c>
      <c r="C59" s="139" t="s">
        <v>144</v>
      </c>
      <c r="D59" s="208" t="s">
        <v>376</v>
      </c>
      <c r="E59" s="121" t="s">
        <v>416</v>
      </c>
      <c r="F59" s="121" t="s">
        <v>417</v>
      </c>
      <c r="G59" s="232"/>
      <c r="H59" s="209"/>
      <c r="I59" s="220"/>
    </row>
    <row r="60" spans="1:9" ht="93.6">
      <c r="A60" s="151"/>
      <c r="B60" s="122" t="s">
        <v>145</v>
      </c>
      <c r="C60" s="122" t="s">
        <v>146</v>
      </c>
      <c r="D60" s="208" t="s">
        <v>376</v>
      </c>
      <c r="E60" s="121" t="s">
        <v>416</v>
      </c>
      <c r="F60" s="121" t="s">
        <v>417</v>
      </c>
      <c r="G60" s="232"/>
      <c r="H60" s="209"/>
      <c r="I60" s="220"/>
    </row>
    <row r="61" spans="1:9" s="115" customFormat="1" ht="140.4">
      <c r="A61" s="151"/>
      <c r="B61" s="122" t="s">
        <v>394</v>
      </c>
      <c r="C61" s="122" t="s">
        <v>148</v>
      </c>
      <c r="D61" s="208" t="s">
        <v>395</v>
      </c>
      <c r="E61" s="121" t="s">
        <v>416</v>
      </c>
      <c r="F61" s="121" t="s">
        <v>417</v>
      </c>
      <c r="G61" s="231"/>
      <c r="H61" s="209"/>
      <c r="I61" s="220"/>
    </row>
    <row r="62" spans="1:9" s="115" customFormat="1" ht="193.2" customHeight="1">
      <c r="A62" s="151"/>
      <c r="B62" s="122" t="s">
        <v>396</v>
      </c>
      <c r="C62" s="139" t="s">
        <v>472</v>
      </c>
      <c r="D62" s="208" t="s">
        <v>395</v>
      </c>
      <c r="E62" s="121" t="s">
        <v>416</v>
      </c>
      <c r="F62" s="121" t="s">
        <v>417</v>
      </c>
      <c r="G62" s="231"/>
      <c r="H62" s="209"/>
      <c r="I62" s="224">
        <f>I63+I64+I65+I66+I67+I68+I69</f>
        <v>27428.411</v>
      </c>
    </row>
    <row r="63" spans="1:9" s="165" customFormat="1" ht="34.200000000000003" customHeight="1">
      <c r="A63" s="151"/>
      <c r="B63" s="122"/>
      <c r="C63" s="139"/>
      <c r="D63" s="208"/>
      <c r="E63" s="121"/>
      <c r="F63" s="121"/>
      <c r="G63" s="231"/>
      <c r="H63" s="247" t="s">
        <v>475</v>
      </c>
      <c r="I63" s="218">
        <v>1100.03</v>
      </c>
    </row>
    <row r="64" spans="1:9" s="167" customFormat="1" ht="34.200000000000003" customHeight="1">
      <c r="A64" s="151"/>
      <c r="B64" s="250"/>
      <c r="C64" s="151"/>
      <c r="D64" s="250"/>
      <c r="E64" s="250"/>
      <c r="F64" s="250"/>
      <c r="G64" s="251"/>
      <c r="H64" s="247" t="s">
        <v>567</v>
      </c>
      <c r="I64" s="218">
        <v>15.849</v>
      </c>
    </row>
    <row r="65" spans="1:9" s="167" customFormat="1" ht="34.200000000000003" customHeight="1">
      <c r="A65" s="252"/>
      <c r="B65" s="250"/>
      <c r="C65" s="252"/>
      <c r="D65" s="250"/>
      <c r="E65" s="250"/>
      <c r="F65" s="250"/>
      <c r="G65" s="253"/>
      <c r="H65" s="247" t="s">
        <v>568</v>
      </c>
      <c r="I65" s="218">
        <v>32.231999999999999</v>
      </c>
    </row>
    <row r="66" spans="1:9" s="167" customFormat="1" ht="34.200000000000003" customHeight="1">
      <c r="A66" s="252"/>
      <c r="B66" s="250"/>
      <c r="C66" s="252"/>
      <c r="D66" s="250"/>
      <c r="E66" s="250"/>
      <c r="F66" s="250"/>
      <c r="G66" s="253"/>
      <c r="H66" s="247" t="s">
        <v>476</v>
      </c>
      <c r="I66" s="218">
        <v>7697.2</v>
      </c>
    </row>
    <row r="67" spans="1:9" s="167" customFormat="1" ht="34.200000000000003" customHeight="1">
      <c r="A67" s="252"/>
      <c r="B67" s="250"/>
      <c r="C67" s="252"/>
      <c r="D67" s="250"/>
      <c r="E67" s="250"/>
      <c r="F67" s="250"/>
      <c r="G67" s="253"/>
      <c r="H67" s="247" t="s">
        <v>569</v>
      </c>
      <c r="I67" s="218">
        <v>1.2</v>
      </c>
    </row>
    <row r="68" spans="1:9" s="167" customFormat="1" ht="34.200000000000003" customHeight="1">
      <c r="A68" s="252"/>
      <c r="B68" s="250"/>
      <c r="C68" s="252"/>
      <c r="D68" s="250"/>
      <c r="E68" s="250"/>
      <c r="F68" s="250"/>
      <c r="G68" s="253"/>
      <c r="H68" s="247" t="s">
        <v>570</v>
      </c>
      <c r="I68" s="218">
        <v>1000</v>
      </c>
    </row>
    <row r="69" spans="1:9" s="167" customFormat="1" ht="34.200000000000003" customHeight="1">
      <c r="A69" s="252"/>
      <c r="B69" s="250"/>
      <c r="C69" s="252"/>
      <c r="D69" s="250"/>
      <c r="E69" s="250"/>
      <c r="F69" s="250"/>
      <c r="G69" s="253"/>
      <c r="H69" s="247" t="s">
        <v>476</v>
      </c>
      <c r="I69" s="218">
        <v>17581.900000000001</v>
      </c>
    </row>
    <row r="70" spans="1:9" s="141" customFormat="1" ht="126" customHeight="1">
      <c r="A70" s="161"/>
      <c r="B70" s="162" t="s">
        <v>150</v>
      </c>
      <c r="C70" s="162" t="s">
        <v>151</v>
      </c>
      <c r="D70" s="168"/>
      <c r="E70" s="163" t="s">
        <v>416</v>
      </c>
      <c r="F70" s="163" t="s">
        <v>417</v>
      </c>
      <c r="G70" s="233"/>
      <c r="H70" s="241"/>
      <c r="I70" s="223">
        <f>I72+I73</f>
        <v>11397.8</v>
      </c>
    </row>
    <row r="71" spans="1:9" ht="62.4">
      <c r="A71" s="151"/>
      <c r="B71" s="128" t="s">
        <v>152</v>
      </c>
      <c r="C71" s="128" t="s">
        <v>153</v>
      </c>
      <c r="D71" s="208" t="s">
        <v>533</v>
      </c>
      <c r="E71" s="121" t="s">
        <v>416</v>
      </c>
      <c r="F71" s="121" t="s">
        <v>417</v>
      </c>
      <c r="G71" s="234"/>
      <c r="H71" s="209"/>
      <c r="I71" s="220"/>
    </row>
    <row r="72" spans="1:9" ht="46.8">
      <c r="A72" s="151"/>
      <c r="B72" s="128" t="s">
        <v>154</v>
      </c>
      <c r="C72" s="128" t="s">
        <v>397</v>
      </c>
      <c r="D72" s="208" t="s">
        <v>533</v>
      </c>
      <c r="E72" s="121" t="s">
        <v>416</v>
      </c>
      <c r="F72" s="121" t="s">
        <v>417</v>
      </c>
      <c r="G72" s="235"/>
      <c r="H72" s="247" t="s">
        <v>559</v>
      </c>
      <c r="I72" s="255">
        <v>397.8</v>
      </c>
    </row>
    <row r="73" spans="1:9" ht="46.8">
      <c r="A73" s="151"/>
      <c r="B73" s="128" t="s">
        <v>156</v>
      </c>
      <c r="C73" s="128" t="s">
        <v>157</v>
      </c>
      <c r="D73" s="208" t="s">
        <v>533</v>
      </c>
      <c r="E73" s="121" t="s">
        <v>416</v>
      </c>
      <c r="F73" s="121" t="s">
        <v>417</v>
      </c>
      <c r="G73" s="235"/>
      <c r="H73" s="247" t="s">
        <v>558</v>
      </c>
      <c r="I73" s="220">
        <v>11000</v>
      </c>
    </row>
    <row r="74" spans="1:9" s="167" customFormat="1" ht="70.2" customHeight="1">
      <c r="A74" s="46"/>
      <c r="B74" s="127" t="s">
        <v>398</v>
      </c>
      <c r="C74" s="127" t="s">
        <v>31</v>
      </c>
      <c r="D74" s="211"/>
      <c r="E74" s="138" t="s">
        <v>416</v>
      </c>
      <c r="F74" s="138" t="s">
        <v>417</v>
      </c>
      <c r="G74" s="236" t="s">
        <v>399</v>
      </c>
      <c r="H74" s="153"/>
      <c r="I74" s="223">
        <f>I75+I122+I142</f>
        <v>62190.799999999996</v>
      </c>
    </row>
    <row r="75" spans="1:9" s="115" customFormat="1" ht="48.6" customHeight="1">
      <c r="A75" s="151"/>
      <c r="B75" s="140" t="s">
        <v>400</v>
      </c>
      <c r="C75" s="128" t="s">
        <v>160</v>
      </c>
      <c r="D75" s="208" t="s">
        <v>395</v>
      </c>
      <c r="E75" s="121" t="s">
        <v>416</v>
      </c>
      <c r="F75" s="121" t="s">
        <v>417</v>
      </c>
      <c r="G75" s="237"/>
      <c r="H75" s="244"/>
      <c r="I75" s="224">
        <f>I76+I77+I78+I79+I80+I81+I82+I83+I84+I85+I86+I87+I88+I89+I90+I91+I92+I93+I94+I95+I96+I97+I98+I99+I100+I101+I102+I103+I104+I105+I106+I107+I108+I109+I110+I111+I112+I113+I115+I114+I116+I117+I118+I119+I120+I121</f>
        <v>38946.299999999996</v>
      </c>
    </row>
    <row r="76" spans="1:9" s="115" customFormat="1" ht="31.8" customHeight="1">
      <c r="A76" s="151"/>
      <c r="B76" s="140"/>
      <c r="C76" s="128"/>
      <c r="D76" s="208"/>
      <c r="E76" s="121"/>
      <c r="F76" s="121"/>
      <c r="G76" s="237"/>
      <c r="H76" s="247" t="s">
        <v>477</v>
      </c>
      <c r="I76" s="218">
        <v>1139.3</v>
      </c>
    </row>
    <row r="77" spans="1:9" ht="28.8" customHeight="1">
      <c r="A77" s="151"/>
      <c r="B77" s="140"/>
      <c r="C77" s="128"/>
      <c r="D77" s="208"/>
      <c r="E77" s="121"/>
      <c r="F77" s="121"/>
      <c r="G77" s="237"/>
      <c r="H77" s="247" t="s">
        <v>478</v>
      </c>
      <c r="I77" s="218">
        <v>8.3000000000000007</v>
      </c>
    </row>
    <row r="78" spans="1:9" ht="28.8" customHeight="1">
      <c r="A78" s="151"/>
      <c r="B78" s="140"/>
      <c r="C78" s="128"/>
      <c r="D78" s="208"/>
      <c r="E78" s="121"/>
      <c r="F78" s="121"/>
      <c r="G78" s="237"/>
      <c r="H78" s="247" t="s">
        <v>479</v>
      </c>
      <c r="I78" s="218">
        <v>327.39999999999998</v>
      </c>
    </row>
    <row r="79" spans="1:9" ht="28.8" customHeight="1">
      <c r="A79" s="151"/>
      <c r="B79" s="140"/>
      <c r="C79" s="128"/>
      <c r="D79" s="208"/>
      <c r="E79" s="121"/>
      <c r="F79" s="121"/>
      <c r="G79" s="237"/>
      <c r="H79" s="247" t="s">
        <v>480</v>
      </c>
      <c r="I79" s="218">
        <v>6</v>
      </c>
    </row>
    <row r="80" spans="1:9" ht="28.8" customHeight="1">
      <c r="A80" s="151"/>
      <c r="B80" s="140"/>
      <c r="C80" s="128"/>
      <c r="D80" s="208"/>
      <c r="E80" s="121"/>
      <c r="F80" s="121"/>
      <c r="G80" s="237"/>
      <c r="H80" s="247" t="s">
        <v>481</v>
      </c>
      <c r="I80" s="218">
        <v>5.9</v>
      </c>
    </row>
    <row r="81" spans="1:9" ht="28.8" customHeight="1">
      <c r="A81" s="151"/>
      <c r="B81" s="140"/>
      <c r="C81" s="128"/>
      <c r="D81" s="208"/>
      <c r="E81" s="121"/>
      <c r="F81" s="121"/>
      <c r="G81" s="237"/>
      <c r="H81" s="247" t="s">
        <v>547</v>
      </c>
      <c r="I81" s="218">
        <v>5.04</v>
      </c>
    </row>
    <row r="82" spans="1:9" ht="28.8" customHeight="1">
      <c r="A82" s="151"/>
      <c r="B82" s="140"/>
      <c r="C82" s="128"/>
      <c r="D82" s="208"/>
      <c r="E82" s="121"/>
      <c r="F82" s="121"/>
      <c r="G82" s="237"/>
      <c r="H82" s="247" t="s">
        <v>482</v>
      </c>
      <c r="I82" s="218">
        <v>21.06</v>
      </c>
    </row>
    <row r="83" spans="1:9" ht="28.8" customHeight="1">
      <c r="A83" s="151"/>
      <c r="B83" s="140"/>
      <c r="C83" s="128"/>
      <c r="D83" s="208"/>
      <c r="E83" s="121"/>
      <c r="F83" s="121"/>
      <c r="G83" s="237"/>
      <c r="H83" s="247" t="s">
        <v>483</v>
      </c>
      <c r="I83" s="218">
        <v>1833.9</v>
      </c>
    </row>
    <row r="84" spans="1:9" ht="28.8" customHeight="1">
      <c r="A84" s="151"/>
      <c r="B84" s="140"/>
      <c r="C84" s="128"/>
      <c r="D84" s="208"/>
      <c r="E84" s="121"/>
      <c r="F84" s="121"/>
      <c r="G84" s="237"/>
      <c r="H84" s="247" t="s">
        <v>484</v>
      </c>
      <c r="I84" s="218">
        <v>8.1999999999999993</v>
      </c>
    </row>
    <row r="85" spans="1:9" ht="28.8" customHeight="1">
      <c r="A85" s="151"/>
      <c r="B85" s="140"/>
      <c r="C85" s="128"/>
      <c r="D85" s="208"/>
      <c r="E85" s="121"/>
      <c r="F85" s="121"/>
      <c r="G85" s="237"/>
      <c r="H85" s="247" t="s">
        <v>485</v>
      </c>
      <c r="I85" s="218">
        <v>5.4</v>
      </c>
    </row>
    <row r="86" spans="1:9" ht="28.8" customHeight="1">
      <c r="A86" s="151"/>
      <c r="B86" s="140"/>
      <c r="C86" s="128"/>
      <c r="D86" s="208"/>
      <c r="E86" s="121"/>
      <c r="F86" s="121"/>
      <c r="G86" s="237"/>
      <c r="H86" s="247" t="s">
        <v>486</v>
      </c>
      <c r="I86" s="218">
        <v>98.6</v>
      </c>
    </row>
    <row r="87" spans="1:9" ht="28.8" customHeight="1">
      <c r="A87" s="151"/>
      <c r="B87" s="140"/>
      <c r="C87" s="128"/>
      <c r="D87" s="208"/>
      <c r="E87" s="121"/>
      <c r="F87" s="121"/>
      <c r="G87" s="237"/>
      <c r="H87" s="247" t="s">
        <v>487</v>
      </c>
      <c r="I87" s="218">
        <v>482.5</v>
      </c>
    </row>
    <row r="88" spans="1:9" ht="28.8" customHeight="1">
      <c r="A88" s="151"/>
      <c r="B88" s="140"/>
      <c r="C88" s="128"/>
      <c r="D88" s="208"/>
      <c r="E88" s="121"/>
      <c r="F88" s="121"/>
      <c r="G88" s="237"/>
      <c r="H88" s="247" t="s">
        <v>536</v>
      </c>
      <c r="I88" s="218">
        <v>121.8</v>
      </c>
    </row>
    <row r="89" spans="1:9" ht="28.8" customHeight="1">
      <c r="A89" s="151"/>
      <c r="B89" s="140"/>
      <c r="C89" s="128"/>
      <c r="D89" s="208"/>
      <c r="E89" s="121"/>
      <c r="F89" s="121"/>
      <c r="G89" s="237"/>
      <c r="H89" s="247" t="s">
        <v>488</v>
      </c>
      <c r="I89" s="218">
        <v>19480.099999999999</v>
      </c>
    </row>
    <row r="90" spans="1:9" ht="28.8" customHeight="1">
      <c r="A90" s="151"/>
      <c r="B90" s="140"/>
      <c r="C90" s="128"/>
      <c r="D90" s="208"/>
      <c r="E90" s="121"/>
      <c r="F90" s="121"/>
      <c r="G90" s="237"/>
      <c r="H90" s="247" t="s">
        <v>489</v>
      </c>
      <c r="I90" s="218">
        <v>39.299999999999997</v>
      </c>
    </row>
    <row r="91" spans="1:9" ht="28.8" customHeight="1">
      <c r="A91" s="151"/>
      <c r="B91" s="140"/>
      <c r="C91" s="128"/>
      <c r="D91" s="208"/>
      <c r="E91" s="121"/>
      <c r="F91" s="121"/>
      <c r="G91" s="237"/>
      <c r="H91" s="247" t="s">
        <v>490</v>
      </c>
      <c r="I91" s="218">
        <v>2.4</v>
      </c>
    </row>
    <row r="92" spans="1:9" ht="28.8" customHeight="1">
      <c r="A92" s="151"/>
      <c r="B92" s="140"/>
      <c r="C92" s="128"/>
      <c r="D92" s="208"/>
      <c r="E92" s="121"/>
      <c r="F92" s="121"/>
      <c r="G92" s="237"/>
      <c r="H92" s="247" t="s">
        <v>491</v>
      </c>
      <c r="I92" s="218">
        <v>21.2</v>
      </c>
    </row>
    <row r="93" spans="1:9" ht="28.8" customHeight="1">
      <c r="A93" s="151"/>
      <c r="B93" s="140"/>
      <c r="C93" s="128"/>
      <c r="D93" s="208"/>
      <c r="E93" s="121"/>
      <c r="F93" s="121"/>
      <c r="G93" s="237"/>
      <c r="H93" s="247" t="s">
        <v>492</v>
      </c>
      <c r="I93" s="218">
        <v>5449.2</v>
      </c>
    </row>
    <row r="94" spans="1:9" ht="28.8" customHeight="1">
      <c r="A94" s="151"/>
      <c r="B94" s="140"/>
      <c r="C94" s="128"/>
      <c r="D94" s="208"/>
      <c r="E94" s="121"/>
      <c r="F94" s="121"/>
      <c r="G94" s="237"/>
      <c r="H94" s="247" t="s">
        <v>493</v>
      </c>
      <c r="I94" s="218">
        <v>1069.0999999999999</v>
      </c>
    </row>
    <row r="95" spans="1:9" ht="28.8" customHeight="1">
      <c r="A95" s="151"/>
      <c r="B95" s="140"/>
      <c r="C95" s="128"/>
      <c r="D95" s="208"/>
      <c r="E95" s="121"/>
      <c r="F95" s="121"/>
      <c r="G95" s="237"/>
      <c r="H95" s="247" t="s">
        <v>494</v>
      </c>
      <c r="I95" s="218">
        <v>96.8</v>
      </c>
    </row>
    <row r="96" spans="1:9" ht="28.8" customHeight="1">
      <c r="A96" s="151"/>
      <c r="B96" s="140"/>
      <c r="C96" s="128"/>
      <c r="D96" s="208"/>
      <c r="E96" s="121"/>
      <c r="F96" s="121"/>
      <c r="G96" s="237"/>
      <c r="H96" s="247" t="s">
        <v>495</v>
      </c>
      <c r="I96" s="218">
        <v>261.10000000000002</v>
      </c>
    </row>
    <row r="97" spans="1:9" ht="28.8" customHeight="1">
      <c r="A97" s="151"/>
      <c r="B97" s="140"/>
      <c r="C97" s="128"/>
      <c r="D97" s="208"/>
      <c r="E97" s="121"/>
      <c r="F97" s="121"/>
      <c r="G97" s="237"/>
      <c r="H97" s="247" t="s">
        <v>537</v>
      </c>
      <c r="I97" s="218">
        <v>170.6</v>
      </c>
    </row>
    <row r="98" spans="1:9" ht="28.8" customHeight="1">
      <c r="A98" s="151"/>
      <c r="B98" s="140"/>
      <c r="C98" s="128"/>
      <c r="D98" s="208"/>
      <c r="E98" s="121"/>
      <c r="F98" s="121"/>
      <c r="G98" s="237"/>
      <c r="H98" s="247" t="s">
        <v>496</v>
      </c>
      <c r="I98" s="218">
        <v>196.1</v>
      </c>
    </row>
    <row r="99" spans="1:9" ht="28.8" customHeight="1">
      <c r="A99" s="151"/>
      <c r="B99" s="140"/>
      <c r="C99" s="128"/>
      <c r="D99" s="208"/>
      <c r="E99" s="121"/>
      <c r="F99" s="121"/>
      <c r="G99" s="237"/>
      <c r="H99" s="247" t="s">
        <v>497</v>
      </c>
      <c r="I99" s="218">
        <v>115</v>
      </c>
    </row>
    <row r="100" spans="1:9" ht="28.8" customHeight="1">
      <c r="A100" s="151"/>
      <c r="B100" s="140"/>
      <c r="C100" s="128"/>
      <c r="D100" s="208"/>
      <c r="E100" s="121"/>
      <c r="F100" s="121"/>
      <c r="G100" s="237"/>
      <c r="H100" s="247" t="s">
        <v>498</v>
      </c>
      <c r="I100" s="218">
        <v>32.9</v>
      </c>
    </row>
    <row r="101" spans="1:9" ht="28.8" customHeight="1">
      <c r="A101" s="151"/>
      <c r="B101" s="140"/>
      <c r="C101" s="128"/>
      <c r="D101" s="208"/>
      <c r="E101" s="121"/>
      <c r="F101" s="121"/>
      <c r="G101" s="237"/>
      <c r="H101" s="247" t="s">
        <v>499</v>
      </c>
      <c r="I101" s="218">
        <v>141</v>
      </c>
    </row>
    <row r="102" spans="1:9" ht="28.8" customHeight="1">
      <c r="A102" s="151"/>
      <c r="B102" s="140"/>
      <c r="C102" s="128"/>
      <c r="D102" s="208"/>
      <c r="E102" s="121"/>
      <c r="F102" s="121"/>
      <c r="G102" s="237"/>
      <c r="H102" s="247" t="s">
        <v>500</v>
      </c>
      <c r="I102" s="218">
        <v>237.8</v>
      </c>
    </row>
    <row r="103" spans="1:9" ht="28.8" customHeight="1">
      <c r="A103" s="151"/>
      <c r="B103" s="140"/>
      <c r="C103" s="128"/>
      <c r="D103" s="208"/>
      <c r="E103" s="121"/>
      <c r="F103" s="121"/>
      <c r="G103" s="237"/>
      <c r="H103" s="247" t="s">
        <v>501</v>
      </c>
      <c r="I103" s="218">
        <v>131.19999999999999</v>
      </c>
    </row>
    <row r="104" spans="1:9" ht="28.8" customHeight="1">
      <c r="A104" s="151"/>
      <c r="B104" s="140"/>
      <c r="C104" s="128"/>
      <c r="D104" s="208"/>
      <c r="E104" s="121"/>
      <c r="F104" s="121"/>
      <c r="G104" s="237"/>
      <c r="H104" s="247" t="s">
        <v>502</v>
      </c>
      <c r="I104" s="218">
        <v>4.0999999999999996</v>
      </c>
    </row>
    <row r="105" spans="1:9" ht="28.8" customHeight="1">
      <c r="A105" s="151"/>
      <c r="B105" s="140"/>
      <c r="C105" s="128"/>
      <c r="D105" s="208"/>
      <c r="E105" s="121"/>
      <c r="F105" s="121"/>
      <c r="G105" s="237"/>
      <c r="H105" s="247" t="s">
        <v>503</v>
      </c>
      <c r="I105" s="218">
        <v>260.10000000000002</v>
      </c>
    </row>
    <row r="106" spans="1:9" ht="28.8" customHeight="1">
      <c r="A106" s="151"/>
      <c r="B106" s="140"/>
      <c r="C106" s="128"/>
      <c r="D106" s="208"/>
      <c r="E106" s="121"/>
      <c r="F106" s="121"/>
      <c r="G106" s="237"/>
      <c r="H106" s="247" t="s">
        <v>504</v>
      </c>
      <c r="I106" s="218">
        <v>360.1</v>
      </c>
    </row>
    <row r="107" spans="1:9" ht="28.8" customHeight="1">
      <c r="A107" s="151"/>
      <c r="B107" s="140"/>
      <c r="C107" s="128"/>
      <c r="D107" s="208"/>
      <c r="E107" s="121"/>
      <c r="F107" s="121"/>
      <c r="G107" s="237"/>
      <c r="H107" s="247" t="s">
        <v>506</v>
      </c>
      <c r="I107" s="218">
        <v>2055.8000000000002</v>
      </c>
    </row>
    <row r="108" spans="1:9" ht="28.8" customHeight="1">
      <c r="A108" s="151"/>
      <c r="B108" s="140"/>
      <c r="C108" s="128"/>
      <c r="D108" s="208"/>
      <c r="E108" s="121"/>
      <c r="F108" s="121"/>
      <c r="G108" s="237"/>
      <c r="H108" s="247" t="s">
        <v>507</v>
      </c>
      <c r="I108" s="218">
        <v>486.4</v>
      </c>
    </row>
    <row r="109" spans="1:9" ht="28.8" customHeight="1">
      <c r="A109" s="151"/>
      <c r="B109" s="140"/>
      <c r="C109" s="128"/>
      <c r="D109" s="208"/>
      <c r="E109" s="121"/>
      <c r="F109" s="121"/>
      <c r="G109" s="237"/>
      <c r="H109" s="247" t="s">
        <v>508</v>
      </c>
      <c r="I109" s="218">
        <v>25</v>
      </c>
    </row>
    <row r="110" spans="1:9" ht="28.8" customHeight="1">
      <c r="A110" s="151"/>
      <c r="B110" s="140"/>
      <c r="C110" s="128"/>
      <c r="D110" s="208"/>
      <c r="E110" s="121"/>
      <c r="F110" s="121"/>
      <c r="G110" s="237"/>
      <c r="H110" s="247" t="s">
        <v>477</v>
      </c>
      <c r="I110" s="218">
        <v>73.3</v>
      </c>
    </row>
    <row r="111" spans="1:9" ht="28.8" customHeight="1">
      <c r="A111" s="151"/>
      <c r="B111" s="140"/>
      <c r="C111" s="128"/>
      <c r="D111" s="208"/>
      <c r="E111" s="121"/>
      <c r="F111" s="121"/>
      <c r="G111" s="237"/>
      <c r="H111" s="247" t="s">
        <v>479</v>
      </c>
      <c r="I111" s="218">
        <v>36.4</v>
      </c>
    </row>
    <row r="112" spans="1:9" ht="28.8" customHeight="1">
      <c r="A112" s="151"/>
      <c r="B112" s="140"/>
      <c r="C112" s="128"/>
      <c r="D112" s="208"/>
      <c r="E112" s="121"/>
      <c r="F112" s="121"/>
      <c r="G112" s="237"/>
      <c r="H112" s="247" t="s">
        <v>548</v>
      </c>
      <c r="I112" s="218">
        <v>181.4</v>
      </c>
    </row>
    <row r="113" spans="1:9" ht="28.8" customHeight="1">
      <c r="A113" s="151"/>
      <c r="B113" s="140"/>
      <c r="C113" s="128"/>
      <c r="D113" s="208"/>
      <c r="E113" s="121"/>
      <c r="F113" s="121"/>
      <c r="G113" s="237"/>
      <c r="H113" s="247" t="s">
        <v>549</v>
      </c>
      <c r="I113" s="218">
        <v>57.2</v>
      </c>
    </row>
    <row r="114" spans="1:9" ht="28.8" customHeight="1">
      <c r="A114" s="151"/>
      <c r="B114" s="140"/>
      <c r="C114" s="128"/>
      <c r="D114" s="208"/>
      <c r="E114" s="121"/>
      <c r="F114" s="121"/>
      <c r="G114" s="237"/>
      <c r="H114" s="247" t="s">
        <v>483</v>
      </c>
      <c r="I114" s="218">
        <v>118</v>
      </c>
    </row>
    <row r="115" spans="1:9" ht="28.8" customHeight="1">
      <c r="A115" s="151"/>
      <c r="B115" s="140"/>
      <c r="C115" s="128"/>
      <c r="D115" s="208"/>
      <c r="E115" s="121"/>
      <c r="F115" s="121"/>
      <c r="G115" s="237"/>
      <c r="H115" s="247" t="s">
        <v>487</v>
      </c>
      <c r="I115" s="218">
        <v>95.3</v>
      </c>
    </row>
    <row r="116" spans="1:9" ht="28.8" customHeight="1">
      <c r="A116" s="151"/>
      <c r="B116" s="140"/>
      <c r="C116" s="128"/>
      <c r="D116" s="208"/>
      <c r="E116" s="121"/>
      <c r="F116" s="121"/>
      <c r="G116" s="237"/>
      <c r="H116" s="247" t="s">
        <v>550</v>
      </c>
      <c r="I116" s="218">
        <v>691.1</v>
      </c>
    </row>
    <row r="117" spans="1:9" ht="28.8" customHeight="1">
      <c r="A117" s="151"/>
      <c r="B117" s="140"/>
      <c r="C117" s="128"/>
      <c r="D117" s="208"/>
      <c r="E117" s="121"/>
      <c r="F117" s="121"/>
      <c r="G117" s="237"/>
      <c r="H117" s="247" t="s">
        <v>551</v>
      </c>
      <c r="I117" s="218">
        <v>264.10000000000002</v>
      </c>
    </row>
    <row r="118" spans="1:9" ht="28.8" customHeight="1">
      <c r="A118" s="151"/>
      <c r="B118" s="140"/>
      <c r="C118" s="128"/>
      <c r="D118" s="208"/>
      <c r="E118" s="121"/>
      <c r="F118" s="121"/>
      <c r="G118" s="237"/>
      <c r="H118" s="247" t="s">
        <v>488</v>
      </c>
      <c r="I118" s="218">
        <v>970.2</v>
      </c>
    </row>
    <row r="119" spans="1:9" ht="28.8" customHeight="1">
      <c r="A119" s="151"/>
      <c r="B119" s="140"/>
      <c r="C119" s="128"/>
      <c r="D119" s="208"/>
      <c r="E119" s="121"/>
      <c r="F119" s="121"/>
      <c r="G119" s="237"/>
      <c r="H119" s="247" t="s">
        <v>492</v>
      </c>
      <c r="I119" s="218">
        <v>363.6</v>
      </c>
    </row>
    <row r="120" spans="1:9" ht="28.8" customHeight="1">
      <c r="A120" s="151"/>
      <c r="B120" s="140"/>
      <c r="C120" s="128"/>
      <c r="D120" s="208"/>
      <c r="E120" s="121"/>
      <c r="F120" s="121"/>
      <c r="G120" s="237"/>
      <c r="H120" s="247" t="s">
        <v>493</v>
      </c>
      <c r="I120" s="218">
        <v>83</v>
      </c>
    </row>
    <row r="121" spans="1:9" ht="28.8" customHeight="1">
      <c r="A121" s="151"/>
      <c r="B121" s="140"/>
      <c r="C121" s="128"/>
      <c r="D121" s="208"/>
      <c r="E121" s="121"/>
      <c r="F121" s="121"/>
      <c r="G121" s="237"/>
      <c r="H121" s="247" t="s">
        <v>506</v>
      </c>
      <c r="I121" s="218">
        <v>1314</v>
      </c>
    </row>
    <row r="122" spans="1:9" s="115" customFormat="1" ht="51" customHeight="1">
      <c r="A122" s="151"/>
      <c r="B122" s="140" t="s">
        <v>401</v>
      </c>
      <c r="C122" s="128" t="s">
        <v>402</v>
      </c>
      <c r="D122" s="208" t="s">
        <v>395</v>
      </c>
      <c r="E122" s="121" t="s">
        <v>416</v>
      </c>
      <c r="F122" s="121" t="s">
        <v>417</v>
      </c>
      <c r="G122" s="254" t="s">
        <v>399</v>
      </c>
      <c r="H122" s="244"/>
      <c r="I122" s="224">
        <f>I123+I124+I125+I126+I127+I128+I129+I130+I131+I132+I133+I134+I135+I136+I137+I138+I139+I140+I141</f>
        <v>1555.3</v>
      </c>
    </row>
    <row r="123" spans="1:9" s="115" customFormat="1" ht="24.6" customHeight="1">
      <c r="A123" s="151"/>
      <c r="B123" s="140"/>
      <c r="C123" s="128"/>
      <c r="D123" s="208"/>
      <c r="E123" s="121"/>
      <c r="F123" s="121"/>
      <c r="G123" s="254"/>
      <c r="H123" s="247" t="s">
        <v>538</v>
      </c>
      <c r="I123" s="218">
        <v>26.7</v>
      </c>
    </row>
    <row r="124" spans="1:9" s="115" customFormat="1" ht="24.6" customHeight="1">
      <c r="A124" s="151"/>
      <c r="B124" s="140"/>
      <c r="C124" s="128"/>
      <c r="D124" s="208"/>
      <c r="E124" s="121"/>
      <c r="F124" s="121"/>
      <c r="G124" s="254"/>
      <c r="H124" s="247" t="s">
        <v>539</v>
      </c>
      <c r="I124" s="218">
        <v>8.5</v>
      </c>
    </row>
    <row r="125" spans="1:9" s="115" customFormat="1" ht="24.6" customHeight="1">
      <c r="A125" s="151"/>
      <c r="B125" s="140"/>
      <c r="C125" s="128"/>
      <c r="D125" s="208"/>
      <c r="E125" s="121"/>
      <c r="F125" s="121"/>
      <c r="G125" s="254"/>
      <c r="H125" s="247" t="s">
        <v>509</v>
      </c>
      <c r="I125" s="218">
        <v>351.4</v>
      </c>
    </row>
    <row r="126" spans="1:9" s="115" customFormat="1" ht="24.6" customHeight="1">
      <c r="A126" s="151"/>
      <c r="B126" s="140"/>
      <c r="C126" s="128"/>
      <c r="D126" s="208"/>
      <c r="E126" s="121"/>
      <c r="F126" s="121"/>
      <c r="G126" s="254"/>
      <c r="H126" s="247" t="s">
        <v>510</v>
      </c>
      <c r="I126" s="218">
        <v>0</v>
      </c>
    </row>
    <row r="127" spans="1:9" s="115" customFormat="1" ht="24.6" customHeight="1">
      <c r="A127" s="151"/>
      <c r="B127" s="140"/>
      <c r="C127" s="128"/>
      <c r="D127" s="208"/>
      <c r="E127" s="121"/>
      <c r="F127" s="121"/>
      <c r="G127" s="254"/>
      <c r="H127" s="247" t="s">
        <v>511</v>
      </c>
      <c r="I127" s="218">
        <v>109.7</v>
      </c>
    </row>
    <row r="128" spans="1:9" s="115" customFormat="1" ht="24.6" customHeight="1">
      <c r="A128" s="151"/>
      <c r="B128" s="140"/>
      <c r="C128" s="128"/>
      <c r="D128" s="208"/>
      <c r="E128" s="121"/>
      <c r="F128" s="121"/>
      <c r="G128" s="254"/>
      <c r="H128" s="247" t="s">
        <v>552</v>
      </c>
      <c r="I128" s="218">
        <v>30</v>
      </c>
    </row>
    <row r="129" spans="1:9" s="115" customFormat="1" ht="24.6" customHeight="1">
      <c r="A129" s="151"/>
      <c r="B129" s="140"/>
      <c r="C129" s="128"/>
      <c r="D129" s="208"/>
      <c r="E129" s="121"/>
      <c r="F129" s="121"/>
      <c r="G129" s="254"/>
      <c r="H129" s="247" t="s">
        <v>553</v>
      </c>
      <c r="I129" s="218">
        <v>11.2</v>
      </c>
    </row>
    <row r="130" spans="1:9" s="115" customFormat="1" ht="24.6" customHeight="1">
      <c r="A130" s="151"/>
      <c r="B130" s="140"/>
      <c r="C130" s="128"/>
      <c r="D130" s="208"/>
      <c r="E130" s="121"/>
      <c r="F130" s="121"/>
      <c r="G130" s="254"/>
      <c r="H130" s="247" t="s">
        <v>554</v>
      </c>
      <c r="I130" s="218">
        <v>4.7</v>
      </c>
    </row>
    <row r="131" spans="1:9" s="115" customFormat="1" ht="24.6" customHeight="1">
      <c r="A131" s="151"/>
      <c r="B131" s="140"/>
      <c r="C131" s="128"/>
      <c r="D131" s="208"/>
      <c r="E131" s="121"/>
      <c r="F131" s="121"/>
      <c r="G131" s="254"/>
      <c r="H131" s="247" t="s">
        <v>512</v>
      </c>
      <c r="I131" s="218">
        <v>401</v>
      </c>
    </row>
    <row r="132" spans="1:9" s="115" customFormat="1" ht="25.8" customHeight="1">
      <c r="A132" s="151"/>
      <c r="B132" s="140"/>
      <c r="C132" s="128"/>
      <c r="D132" s="208"/>
      <c r="E132" s="121"/>
      <c r="F132" s="121"/>
      <c r="G132" s="254"/>
      <c r="H132" s="247" t="s">
        <v>513</v>
      </c>
      <c r="I132" s="218">
        <v>8.1999999999999993</v>
      </c>
    </row>
    <row r="133" spans="1:9" s="115" customFormat="1" ht="25.8" customHeight="1">
      <c r="A133" s="151"/>
      <c r="B133" s="140"/>
      <c r="C133" s="128"/>
      <c r="D133" s="208"/>
      <c r="E133" s="121"/>
      <c r="F133" s="121"/>
      <c r="G133" s="254"/>
      <c r="H133" s="247" t="s">
        <v>514</v>
      </c>
      <c r="I133" s="218">
        <v>119.8</v>
      </c>
    </row>
    <row r="134" spans="1:9" s="115" customFormat="1" ht="25.8" customHeight="1">
      <c r="A134" s="151"/>
      <c r="B134" s="140"/>
      <c r="C134" s="128"/>
      <c r="D134" s="208"/>
      <c r="E134" s="121"/>
      <c r="F134" s="121"/>
      <c r="G134" s="254"/>
      <c r="H134" s="247" t="s">
        <v>515</v>
      </c>
      <c r="I134" s="218">
        <v>298.8</v>
      </c>
    </row>
    <row r="135" spans="1:9" s="115" customFormat="1" ht="25.8" customHeight="1">
      <c r="A135" s="151"/>
      <c r="B135" s="140"/>
      <c r="C135" s="128"/>
      <c r="D135" s="208"/>
      <c r="E135" s="121"/>
      <c r="F135" s="121"/>
      <c r="G135" s="254"/>
      <c r="H135" s="247" t="s">
        <v>516</v>
      </c>
      <c r="I135" s="218">
        <v>2.5</v>
      </c>
    </row>
    <row r="136" spans="1:9" s="115" customFormat="1" ht="25.8" customHeight="1">
      <c r="A136" s="151"/>
      <c r="B136" s="140"/>
      <c r="C136" s="128"/>
      <c r="D136" s="208"/>
      <c r="E136" s="121"/>
      <c r="F136" s="121"/>
      <c r="G136" s="254"/>
      <c r="H136" s="247" t="s">
        <v>517</v>
      </c>
      <c r="I136" s="218">
        <v>90.5</v>
      </c>
    </row>
    <row r="137" spans="1:9" s="115" customFormat="1" ht="25.8" customHeight="1">
      <c r="A137" s="151"/>
      <c r="B137" s="140"/>
      <c r="C137" s="128"/>
      <c r="D137" s="208"/>
      <c r="E137" s="121"/>
      <c r="F137" s="121"/>
      <c r="G137" s="254"/>
      <c r="H137" s="247" t="s">
        <v>540</v>
      </c>
      <c r="I137" s="218">
        <v>9.5</v>
      </c>
    </row>
    <row r="138" spans="1:9" s="115" customFormat="1" ht="25.8" customHeight="1">
      <c r="A138" s="151"/>
      <c r="B138" s="140"/>
      <c r="C138" s="128"/>
      <c r="D138" s="208"/>
      <c r="E138" s="121"/>
      <c r="F138" s="121"/>
      <c r="G138" s="254"/>
      <c r="H138" s="247" t="s">
        <v>541</v>
      </c>
      <c r="I138" s="218">
        <v>57.8</v>
      </c>
    </row>
    <row r="139" spans="1:9" s="115" customFormat="1" ht="28.8" customHeight="1">
      <c r="A139" s="151"/>
      <c r="B139" s="140"/>
      <c r="C139" s="128"/>
      <c r="D139" s="208"/>
      <c r="E139" s="121"/>
      <c r="F139" s="121"/>
      <c r="G139" s="254"/>
      <c r="H139" s="247" t="s">
        <v>518</v>
      </c>
      <c r="I139" s="218">
        <v>4</v>
      </c>
    </row>
    <row r="140" spans="1:9" s="115" customFormat="1" ht="28.8" customHeight="1">
      <c r="A140" s="151"/>
      <c r="B140" s="140"/>
      <c r="C140" s="128"/>
      <c r="D140" s="208"/>
      <c r="E140" s="121"/>
      <c r="F140" s="121"/>
      <c r="G140" s="254"/>
      <c r="H140" s="247" t="s">
        <v>542</v>
      </c>
      <c r="I140" s="218">
        <v>16.3</v>
      </c>
    </row>
    <row r="141" spans="1:9" s="115" customFormat="1" ht="28.8" customHeight="1">
      <c r="A141" s="151"/>
      <c r="B141" s="140"/>
      <c r="C141" s="128"/>
      <c r="D141" s="208"/>
      <c r="E141" s="121"/>
      <c r="F141" s="121"/>
      <c r="G141" s="254"/>
      <c r="H141" s="247" t="s">
        <v>555</v>
      </c>
      <c r="I141" s="218">
        <v>4.7</v>
      </c>
    </row>
    <row r="142" spans="1:9" s="115" customFormat="1" ht="79.2" customHeight="1">
      <c r="A142" s="151"/>
      <c r="B142" s="128" t="s">
        <v>403</v>
      </c>
      <c r="C142" s="128" t="s">
        <v>164</v>
      </c>
      <c r="D142" s="208" t="s">
        <v>395</v>
      </c>
      <c r="E142" s="121" t="s">
        <v>416</v>
      </c>
      <c r="F142" s="121" t="s">
        <v>417</v>
      </c>
      <c r="G142" s="235" t="s">
        <v>399</v>
      </c>
      <c r="H142" s="244"/>
      <c r="I142" s="224">
        <f>I143+I144+I145+I146+I147+I148+I149+I150+I151+I152+I153+I154+I155+I156+I157+I158</f>
        <v>21689.199999999997</v>
      </c>
    </row>
    <row r="143" spans="1:9" s="115" customFormat="1" ht="30.6" customHeight="1">
      <c r="A143" s="151"/>
      <c r="B143" s="128"/>
      <c r="C143" s="128"/>
      <c r="D143" s="208"/>
      <c r="E143" s="121"/>
      <c r="F143" s="121"/>
      <c r="G143" s="235"/>
      <c r="H143" s="247" t="s">
        <v>519</v>
      </c>
      <c r="I143" s="218">
        <v>12692.9</v>
      </c>
    </row>
    <row r="144" spans="1:9" s="115" customFormat="1" ht="30.6" customHeight="1">
      <c r="A144" s="151"/>
      <c r="B144" s="128"/>
      <c r="C144" s="128"/>
      <c r="D144" s="208"/>
      <c r="E144" s="121"/>
      <c r="F144" s="121"/>
      <c r="G144" s="235"/>
      <c r="H144" s="247" t="s">
        <v>520</v>
      </c>
      <c r="I144" s="218">
        <v>30.2</v>
      </c>
    </row>
    <row r="145" spans="1:9" s="115" customFormat="1" ht="30.6" customHeight="1">
      <c r="A145" s="151"/>
      <c r="B145" s="128"/>
      <c r="C145" s="128"/>
      <c r="D145" s="208"/>
      <c r="E145" s="121"/>
      <c r="F145" s="121"/>
      <c r="G145" s="235"/>
      <c r="H145" s="247" t="s">
        <v>521</v>
      </c>
      <c r="I145" s="218">
        <v>6.5</v>
      </c>
    </row>
    <row r="146" spans="1:9" s="115" customFormat="1" ht="30.6" customHeight="1">
      <c r="A146" s="151"/>
      <c r="B146" s="128"/>
      <c r="C146" s="128"/>
      <c r="D146" s="208"/>
      <c r="E146" s="121"/>
      <c r="F146" s="121"/>
      <c r="G146" s="235"/>
      <c r="H146" s="247" t="s">
        <v>522</v>
      </c>
      <c r="I146" s="218">
        <v>31.6</v>
      </c>
    </row>
    <row r="147" spans="1:9" s="115" customFormat="1" ht="30.6" customHeight="1">
      <c r="A147" s="151"/>
      <c r="B147" s="128"/>
      <c r="C147" s="128"/>
      <c r="D147" s="208"/>
      <c r="E147" s="121"/>
      <c r="F147" s="121"/>
      <c r="G147" s="235"/>
      <c r="H147" s="247" t="s">
        <v>523</v>
      </c>
      <c r="I147" s="218">
        <v>3615.7</v>
      </c>
    </row>
    <row r="148" spans="1:9" s="115" customFormat="1" ht="30.6" customHeight="1">
      <c r="A148" s="151"/>
      <c r="B148" s="128"/>
      <c r="C148" s="128"/>
      <c r="D148" s="208"/>
      <c r="E148" s="121"/>
      <c r="F148" s="121"/>
      <c r="G148" s="235"/>
      <c r="H148" s="247" t="s">
        <v>556</v>
      </c>
      <c r="I148" s="218">
        <v>0.1</v>
      </c>
    </row>
    <row r="149" spans="1:9" s="115" customFormat="1" ht="30.6" customHeight="1">
      <c r="A149" s="151"/>
      <c r="B149" s="128"/>
      <c r="C149" s="128"/>
      <c r="D149" s="208"/>
      <c r="E149" s="121"/>
      <c r="F149" s="121"/>
      <c r="G149" s="235"/>
      <c r="H149" s="247" t="s">
        <v>524</v>
      </c>
      <c r="I149" s="218">
        <v>13.5</v>
      </c>
    </row>
    <row r="150" spans="1:9" s="115" customFormat="1" ht="30.6" customHeight="1">
      <c r="A150" s="151"/>
      <c r="B150" s="128"/>
      <c r="C150" s="128"/>
      <c r="D150" s="208"/>
      <c r="E150" s="121"/>
      <c r="F150" s="121"/>
      <c r="G150" s="235"/>
      <c r="H150" s="247" t="s">
        <v>543</v>
      </c>
      <c r="I150" s="218">
        <v>25</v>
      </c>
    </row>
    <row r="151" spans="1:9" s="115" customFormat="1" ht="30.6" customHeight="1">
      <c r="A151" s="151"/>
      <c r="B151" s="128"/>
      <c r="C151" s="128"/>
      <c r="D151" s="208"/>
      <c r="E151" s="121"/>
      <c r="F151" s="121"/>
      <c r="G151" s="235"/>
      <c r="H151" s="247" t="s">
        <v>525</v>
      </c>
      <c r="I151" s="218">
        <v>690.1</v>
      </c>
    </row>
    <row r="152" spans="1:9" s="115" customFormat="1" ht="30.6" customHeight="1">
      <c r="A152" s="151"/>
      <c r="B152" s="128"/>
      <c r="C152" s="128"/>
      <c r="D152" s="208"/>
      <c r="E152" s="121"/>
      <c r="F152" s="121"/>
      <c r="G152" s="235"/>
      <c r="H152" s="247" t="s">
        <v>526</v>
      </c>
      <c r="I152" s="218">
        <v>421.3</v>
      </c>
    </row>
    <row r="153" spans="1:9" s="115" customFormat="1" ht="30.6" customHeight="1">
      <c r="A153" s="151"/>
      <c r="B153" s="128"/>
      <c r="C153" s="128"/>
      <c r="D153" s="208"/>
      <c r="E153" s="121"/>
      <c r="F153" s="121"/>
      <c r="G153" s="235"/>
      <c r="H153" s="247" t="s">
        <v>527</v>
      </c>
      <c r="I153" s="218">
        <v>336.7</v>
      </c>
    </row>
    <row r="154" spans="1:9" s="115" customFormat="1" ht="30.6" customHeight="1">
      <c r="A154" s="151"/>
      <c r="B154" s="128"/>
      <c r="C154" s="128"/>
      <c r="D154" s="208"/>
      <c r="E154" s="121"/>
      <c r="F154" s="121"/>
      <c r="G154" s="235"/>
      <c r="H154" s="247" t="s">
        <v>528</v>
      </c>
      <c r="I154" s="218">
        <v>2280.1</v>
      </c>
    </row>
    <row r="155" spans="1:9" s="115" customFormat="1" ht="30.6" customHeight="1">
      <c r="A155" s="151"/>
      <c r="B155" s="128"/>
      <c r="C155" s="128"/>
      <c r="D155" s="208"/>
      <c r="E155" s="121"/>
      <c r="F155" s="121"/>
      <c r="G155" s="235"/>
      <c r="H155" s="247" t="s">
        <v>529</v>
      </c>
      <c r="I155" s="218">
        <v>479.3</v>
      </c>
    </row>
    <row r="156" spans="1:9" s="115" customFormat="1" ht="30.6" customHeight="1">
      <c r="A156" s="151"/>
      <c r="B156" s="128"/>
      <c r="C156" s="128"/>
      <c r="D156" s="208"/>
      <c r="E156" s="121"/>
      <c r="F156" s="121"/>
      <c r="G156" s="235"/>
      <c r="H156" s="247" t="s">
        <v>557</v>
      </c>
      <c r="I156" s="218">
        <v>4.2</v>
      </c>
    </row>
    <row r="157" spans="1:9" s="115" customFormat="1" ht="27.6" customHeight="1">
      <c r="A157" s="151"/>
      <c r="B157" s="128"/>
      <c r="C157" s="128"/>
      <c r="D157" s="208"/>
      <c r="E157" s="121"/>
      <c r="F157" s="121"/>
      <c r="G157" s="235"/>
      <c r="H157" s="247" t="s">
        <v>519</v>
      </c>
      <c r="I157" s="218">
        <v>727</v>
      </c>
    </row>
    <row r="158" spans="1:9" s="115" customFormat="1" ht="27.6" customHeight="1">
      <c r="A158" s="151"/>
      <c r="B158" s="128"/>
      <c r="C158" s="128"/>
      <c r="D158" s="208"/>
      <c r="E158" s="121"/>
      <c r="F158" s="121"/>
      <c r="G158" s="235"/>
      <c r="H158" s="247" t="s">
        <v>523</v>
      </c>
      <c r="I158" s="218">
        <v>335</v>
      </c>
    </row>
    <row r="159" spans="1:9" ht="100.2" customHeight="1">
      <c r="A159" s="151"/>
      <c r="B159" s="128" t="s">
        <v>404</v>
      </c>
      <c r="C159" s="128" t="s">
        <v>166</v>
      </c>
      <c r="D159" s="208" t="s">
        <v>384</v>
      </c>
      <c r="E159" s="121" t="s">
        <v>416</v>
      </c>
      <c r="F159" s="121" t="s">
        <v>417</v>
      </c>
      <c r="G159" s="235"/>
      <c r="H159" s="209"/>
      <c r="I159" s="220"/>
    </row>
    <row r="160" spans="1:9" s="141" customFormat="1" ht="54.6" customHeight="1">
      <c r="A160" s="46"/>
      <c r="B160" s="123" t="s">
        <v>405</v>
      </c>
      <c r="C160" s="123" t="s">
        <v>168</v>
      </c>
      <c r="D160" s="211"/>
      <c r="E160" s="138" t="s">
        <v>416</v>
      </c>
      <c r="F160" s="138" t="s">
        <v>417</v>
      </c>
      <c r="G160" s="228"/>
      <c r="H160" s="153"/>
      <c r="I160" s="221">
        <f>I161+I162+I163</f>
        <v>72928</v>
      </c>
    </row>
    <row r="161" spans="1:9" ht="39" customHeight="1">
      <c r="A161" s="151"/>
      <c r="B161" s="128" t="s">
        <v>406</v>
      </c>
      <c r="C161" s="128" t="s">
        <v>170</v>
      </c>
      <c r="D161" s="208" t="s">
        <v>533</v>
      </c>
      <c r="E161" s="121" t="s">
        <v>416</v>
      </c>
      <c r="F161" s="121" t="s">
        <v>417</v>
      </c>
      <c r="G161" s="234"/>
      <c r="H161" s="209" t="s">
        <v>546</v>
      </c>
      <c r="I161" s="220">
        <v>51332.2</v>
      </c>
    </row>
    <row r="162" spans="1:9" ht="78.599999999999994">
      <c r="A162" s="151"/>
      <c r="B162" s="128" t="s">
        <v>407</v>
      </c>
      <c r="C162" s="210" t="s">
        <v>408</v>
      </c>
      <c r="D162" s="208" t="s">
        <v>533</v>
      </c>
      <c r="E162" s="121" t="s">
        <v>416</v>
      </c>
      <c r="F162" s="121" t="s">
        <v>417</v>
      </c>
      <c r="G162" s="235"/>
      <c r="H162" s="247" t="s">
        <v>531</v>
      </c>
      <c r="I162" s="220"/>
    </row>
    <row r="163" spans="1:9" ht="62.4">
      <c r="A163" s="151"/>
      <c r="B163" s="128" t="s">
        <v>409</v>
      </c>
      <c r="C163" s="208" t="s">
        <v>174</v>
      </c>
      <c r="D163" s="208" t="s">
        <v>533</v>
      </c>
      <c r="E163" s="121" t="s">
        <v>416</v>
      </c>
      <c r="F163" s="121" t="s">
        <v>417</v>
      </c>
      <c r="G163" s="235"/>
      <c r="H163" s="247" t="s">
        <v>530</v>
      </c>
      <c r="I163" s="220">
        <v>21595.8</v>
      </c>
    </row>
    <row r="164" spans="1:9" s="141" customFormat="1" ht="124.8">
      <c r="A164" s="46"/>
      <c r="B164" s="123" t="s">
        <v>410</v>
      </c>
      <c r="C164" s="211" t="s">
        <v>176</v>
      </c>
      <c r="D164" s="211" t="s">
        <v>411</v>
      </c>
      <c r="E164" s="138" t="s">
        <v>416</v>
      </c>
      <c r="F164" s="138" t="s">
        <v>417</v>
      </c>
      <c r="G164" s="236"/>
      <c r="H164" s="153"/>
      <c r="I164" s="223">
        <f>I165+I166</f>
        <v>1748.4</v>
      </c>
    </row>
    <row r="165" spans="1:9" s="213" customFormat="1" ht="46.8">
      <c r="A165" s="151"/>
      <c r="B165" s="128" t="s">
        <v>412</v>
      </c>
      <c r="C165" s="208" t="s">
        <v>413</v>
      </c>
      <c r="D165" s="208" t="s">
        <v>411</v>
      </c>
      <c r="E165" s="121" t="s">
        <v>416</v>
      </c>
      <c r="F165" s="121" t="s">
        <v>417</v>
      </c>
      <c r="G165" s="151"/>
      <c r="H165" s="247" t="s">
        <v>532</v>
      </c>
      <c r="I165" s="218">
        <v>1602.7</v>
      </c>
    </row>
    <row r="166" spans="1:9" s="213" customFormat="1" ht="26.4">
      <c r="A166" s="151"/>
      <c r="B166" s="151"/>
      <c r="C166" s="209"/>
      <c r="D166" s="151"/>
      <c r="E166" s="151"/>
      <c r="F166" s="151"/>
      <c r="G166" s="151"/>
      <c r="H166" s="247" t="s">
        <v>532</v>
      </c>
      <c r="I166" s="218">
        <v>145.69999999999999</v>
      </c>
    </row>
  </sheetData>
  <mergeCells count="9">
    <mergeCell ref="A5:I5"/>
    <mergeCell ref="I6:I8"/>
    <mergeCell ref="A6:A8"/>
    <mergeCell ref="B6:B8"/>
    <mergeCell ref="C6:C8"/>
    <mergeCell ref="D6:D8"/>
    <mergeCell ref="G6:G8"/>
    <mergeCell ref="H6:H8"/>
    <mergeCell ref="E6:F7"/>
  </mergeCells>
  <phoneticPr fontId="18" type="noConversion"/>
  <pageMargins left="0.39370078740157483" right="0.39370078740157483" top="0.74803149606299213" bottom="0.3937007874015748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131"/>
  <sheetViews>
    <sheetView tabSelected="1" view="pageBreakPreview" zoomScale="60" zoomScaleNormal="75" workbookViewId="0">
      <selection activeCell="I10" sqref="I10"/>
    </sheetView>
  </sheetViews>
  <sheetFormatPr defaultRowHeight="18"/>
  <cols>
    <col min="1" max="1" width="8.88671875" style="117"/>
    <col min="2" max="2" width="22.5546875" style="117" customWidth="1"/>
    <col min="3" max="3" width="30.88671875" style="150" customWidth="1"/>
    <col min="4" max="4" width="23.88671875" style="117" customWidth="1"/>
    <col min="5" max="5" width="14.109375" style="117" customWidth="1"/>
    <col min="6" max="6" width="13.44140625" style="117" customWidth="1"/>
    <col min="7" max="7" width="30.5546875" style="117" customWidth="1"/>
    <col min="8" max="8" width="30.6640625" style="214" customWidth="1"/>
    <col min="9" max="9" width="26.33203125" style="238" customWidth="1"/>
  </cols>
  <sheetData>
    <row r="2" spans="1:9">
      <c r="I2" s="238" t="s">
        <v>586</v>
      </c>
    </row>
    <row r="3" spans="1:9">
      <c r="C3" s="212"/>
      <c r="D3" s="118"/>
      <c r="E3" s="119"/>
      <c r="F3" s="119"/>
      <c r="G3" s="119"/>
      <c r="H3" s="239"/>
      <c r="I3" s="240"/>
    </row>
    <row r="4" spans="1:9">
      <c r="C4" s="212"/>
      <c r="D4" s="118"/>
      <c r="E4" s="119"/>
      <c r="F4" s="119"/>
      <c r="G4" s="119"/>
      <c r="H4" s="239"/>
      <c r="I4" s="240"/>
    </row>
    <row r="5" spans="1:9" s="2" customFormat="1" ht="65.25" customHeight="1">
      <c r="A5" s="303" t="s">
        <v>544</v>
      </c>
      <c r="B5" s="303"/>
      <c r="C5" s="303"/>
      <c r="D5" s="303"/>
      <c r="E5" s="303"/>
      <c r="F5" s="303"/>
      <c r="G5" s="303"/>
      <c r="H5" s="303"/>
      <c r="I5" s="303"/>
    </row>
    <row r="6" spans="1:9" s="9" customFormat="1" ht="36.75" customHeight="1">
      <c r="A6" s="297" t="s">
        <v>1</v>
      </c>
      <c r="B6" s="297" t="s">
        <v>6</v>
      </c>
      <c r="C6" s="275" t="s">
        <v>32</v>
      </c>
      <c r="D6" s="275" t="s">
        <v>39</v>
      </c>
      <c r="E6" s="299" t="s">
        <v>24</v>
      </c>
      <c r="F6" s="300"/>
      <c r="G6" s="298" t="s">
        <v>25</v>
      </c>
      <c r="H6" s="275" t="s">
        <v>33</v>
      </c>
      <c r="I6" s="296" t="s">
        <v>40</v>
      </c>
    </row>
    <row r="7" spans="1:9" s="2" customFormat="1" ht="15.6" customHeight="1">
      <c r="A7" s="297"/>
      <c r="B7" s="297"/>
      <c r="C7" s="275"/>
      <c r="D7" s="275"/>
      <c r="E7" s="301"/>
      <c r="F7" s="302"/>
      <c r="G7" s="298"/>
      <c r="H7" s="275"/>
      <c r="I7" s="296"/>
    </row>
    <row r="8" spans="1:9" s="9" customFormat="1" ht="147.75" customHeight="1">
      <c r="A8" s="297"/>
      <c r="B8" s="297"/>
      <c r="C8" s="275"/>
      <c r="D8" s="275"/>
      <c r="E8" s="207" t="s">
        <v>26</v>
      </c>
      <c r="F8" s="207" t="s">
        <v>27</v>
      </c>
      <c r="G8" s="298"/>
      <c r="H8" s="275"/>
      <c r="I8" s="296"/>
    </row>
    <row r="9" spans="1:9" s="4" customFormat="1">
      <c r="A9" s="208">
        <v>1</v>
      </c>
      <c r="B9" s="207">
        <v>2</v>
      </c>
      <c r="C9" s="207">
        <v>3</v>
      </c>
      <c r="D9" s="207">
        <v>4</v>
      </c>
      <c r="E9" s="207">
        <v>5</v>
      </c>
      <c r="F9" s="207">
        <v>6</v>
      </c>
      <c r="G9" s="226">
        <v>7</v>
      </c>
      <c r="H9" s="207">
        <v>8</v>
      </c>
      <c r="I9" s="215">
        <v>9</v>
      </c>
    </row>
    <row r="10" spans="1:9" s="146" customFormat="1" ht="48.6">
      <c r="A10" s="142" t="s">
        <v>414</v>
      </c>
      <c r="B10" s="143" t="s">
        <v>368</v>
      </c>
      <c r="C10" s="143" t="s">
        <v>415</v>
      </c>
      <c r="D10" s="144"/>
      <c r="E10" s="143"/>
      <c r="F10" s="143"/>
      <c r="G10" s="143"/>
      <c r="H10" s="145"/>
      <c r="I10" s="216" t="s">
        <v>589</v>
      </c>
    </row>
    <row r="11" spans="1:9" s="141" customFormat="1" ht="109.2">
      <c r="A11" s="137"/>
      <c r="B11" s="123" t="s">
        <v>14</v>
      </c>
      <c r="C11" s="123" t="s">
        <v>85</v>
      </c>
      <c r="D11" s="211"/>
      <c r="E11" s="138" t="s">
        <v>587</v>
      </c>
      <c r="F11" s="138" t="s">
        <v>588</v>
      </c>
      <c r="G11" s="138"/>
      <c r="H11" s="138"/>
      <c r="I11" s="217">
        <f>I12+I15+I18+I22+I23+I27+I28+I29+I30+I33+I34</f>
        <v>27428.799999999999</v>
      </c>
    </row>
    <row r="12" spans="1:9" s="115" customFormat="1" ht="98.4" customHeight="1">
      <c r="A12" s="120"/>
      <c r="B12" s="122" t="s">
        <v>28</v>
      </c>
      <c r="C12" s="207" t="s">
        <v>86</v>
      </c>
      <c r="D12" s="208"/>
      <c r="E12" s="138" t="s">
        <v>587</v>
      </c>
      <c r="F12" s="138" t="s">
        <v>588</v>
      </c>
      <c r="G12" s="210"/>
      <c r="H12" s="121"/>
      <c r="I12" s="242">
        <v>8900</v>
      </c>
    </row>
    <row r="13" spans="1:9" ht="214.8" customHeight="1">
      <c r="A13" s="120"/>
      <c r="B13" s="122" t="s">
        <v>19</v>
      </c>
      <c r="C13" s="147" t="s">
        <v>87</v>
      </c>
      <c r="D13" s="208" t="s">
        <v>369</v>
      </c>
      <c r="E13" s="138" t="s">
        <v>587</v>
      </c>
      <c r="F13" s="138" t="s">
        <v>588</v>
      </c>
      <c r="G13" s="210" t="s">
        <v>433</v>
      </c>
      <c r="H13" s="164" t="s">
        <v>565</v>
      </c>
      <c r="I13" s="218">
        <v>4450</v>
      </c>
    </row>
    <row r="14" spans="1:9" ht="177.6" customHeight="1">
      <c r="A14" s="120"/>
      <c r="B14" s="122" t="s">
        <v>29</v>
      </c>
      <c r="C14" s="147" t="s">
        <v>88</v>
      </c>
      <c r="D14" s="208" t="s">
        <v>369</v>
      </c>
      <c r="E14" s="138" t="s">
        <v>587</v>
      </c>
      <c r="F14" s="138" t="s">
        <v>588</v>
      </c>
      <c r="G14" s="210" t="s">
        <v>433</v>
      </c>
      <c r="H14" s="164" t="s">
        <v>566</v>
      </c>
      <c r="I14" s="218">
        <v>4450</v>
      </c>
    </row>
    <row r="15" spans="1:9" s="115" customFormat="1" ht="66" customHeight="1">
      <c r="A15" s="120"/>
      <c r="B15" s="122" t="s">
        <v>36</v>
      </c>
      <c r="C15" s="122" t="s">
        <v>89</v>
      </c>
      <c r="D15" s="208" t="s">
        <v>370</v>
      </c>
      <c r="E15" s="138" t="s">
        <v>587</v>
      </c>
      <c r="F15" s="138" t="s">
        <v>588</v>
      </c>
      <c r="G15" s="121"/>
      <c r="H15" s="121"/>
      <c r="I15" s="219"/>
    </row>
    <row r="16" spans="1:9" ht="66.599999999999994" customHeight="1">
      <c r="A16" s="120"/>
      <c r="B16" s="122" t="s">
        <v>371</v>
      </c>
      <c r="C16" s="122" t="s">
        <v>91</v>
      </c>
      <c r="D16" s="208" t="s">
        <v>370</v>
      </c>
      <c r="E16" s="138" t="s">
        <v>587</v>
      </c>
      <c r="F16" s="138" t="s">
        <v>588</v>
      </c>
      <c r="G16" s="121"/>
      <c r="H16" s="121"/>
      <c r="I16" s="219"/>
    </row>
    <row r="17" spans="1:9" ht="66.599999999999994" customHeight="1">
      <c r="A17" s="120"/>
      <c r="B17" s="122" t="s">
        <v>372</v>
      </c>
      <c r="C17" s="122" t="s">
        <v>93</v>
      </c>
      <c r="D17" s="208" t="s">
        <v>370</v>
      </c>
      <c r="E17" s="138" t="s">
        <v>587</v>
      </c>
      <c r="F17" s="138" t="s">
        <v>588</v>
      </c>
      <c r="G17" s="121"/>
      <c r="H17" s="121"/>
      <c r="I17" s="219"/>
    </row>
    <row r="18" spans="1:9" s="115" customFormat="1" ht="220.8" customHeight="1">
      <c r="A18" s="120"/>
      <c r="B18" s="122" t="s">
        <v>373</v>
      </c>
      <c r="C18" s="139" t="s">
        <v>95</v>
      </c>
      <c r="D18" s="208" t="s">
        <v>370</v>
      </c>
      <c r="E18" s="138" t="s">
        <v>587</v>
      </c>
      <c r="F18" s="138" t="s">
        <v>588</v>
      </c>
      <c r="G18" s="121" t="s">
        <v>374</v>
      </c>
      <c r="H18" s="121"/>
      <c r="I18" s="219" t="s">
        <v>585</v>
      </c>
    </row>
    <row r="19" spans="1:9" ht="25.8" customHeight="1">
      <c r="A19" s="120"/>
      <c r="B19" s="122"/>
      <c r="C19" s="139"/>
      <c r="D19" s="208"/>
      <c r="E19" s="138" t="s">
        <v>587</v>
      </c>
      <c r="F19" s="138" t="s">
        <v>588</v>
      </c>
      <c r="G19" s="121"/>
      <c r="H19" s="164" t="s">
        <v>469</v>
      </c>
      <c r="I19" s="218">
        <v>190</v>
      </c>
    </row>
    <row r="20" spans="1:9" ht="25.8" customHeight="1">
      <c r="A20" s="120"/>
      <c r="B20" s="122"/>
      <c r="C20" s="139"/>
      <c r="D20" s="208"/>
      <c r="E20" s="138" t="s">
        <v>587</v>
      </c>
      <c r="F20" s="138" t="s">
        <v>588</v>
      </c>
      <c r="G20" s="121"/>
      <c r="H20" s="164" t="s">
        <v>470</v>
      </c>
      <c r="I20" s="218">
        <v>340</v>
      </c>
    </row>
    <row r="21" spans="1:9" ht="25.8" customHeight="1">
      <c r="A21" s="120"/>
      <c r="B21" s="122"/>
      <c r="C21" s="139"/>
      <c r="D21" s="257"/>
      <c r="E21" s="138" t="s">
        <v>587</v>
      </c>
      <c r="F21" s="138" t="s">
        <v>588</v>
      </c>
      <c r="G21" s="121"/>
      <c r="H21" s="304" t="s">
        <v>590</v>
      </c>
      <c r="I21" s="305">
        <v>20</v>
      </c>
    </row>
    <row r="22" spans="1:9" s="115" customFormat="1" ht="110.25" customHeight="1">
      <c r="A22" s="120"/>
      <c r="B22" s="122" t="s">
        <v>375</v>
      </c>
      <c r="C22" s="122" t="s">
        <v>106</v>
      </c>
      <c r="D22" s="208" t="s">
        <v>376</v>
      </c>
      <c r="E22" s="138" t="s">
        <v>587</v>
      </c>
      <c r="F22" s="138" t="s">
        <v>588</v>
      </c>
      <c r="G22" s="256" t="s">
        <v>377</v>
      </c>
      <c r="H22" s="121"/>
      <c r="I22" s="219"/>
    </row>
    <row r="23" spans="1:9" s="115" customFormat="1" ht="72" customHeight="1">
      <c r="A23" s="120"/>
      <c r="B23" s="122" t="s">
        <v>107</v>
      </c>
      <c r="C23" s="122" t="s">
        <v>103</v>
      </c>
      <c r="D23" s="208" t="s">
        <v>370</v>
      </c>
      <c r="E23" s="138" t="s">
        <v>587</v>
      </c>
      <c r="F23" s="138" t="s">
        <v>588</v>
      </c>
      <c r="G23" s="121" t="s">
        <v>378</v>
      </c>
      <c r="H23" s="244"/>
      <c r="I23" s="219" t="s">
        <v>591</v>
      </c>
    </row>
    <row r="24" spans="1:9" s="2" customFormat="1" ht="31.8" customHeight="1">
      <c r="A24" s="120"/>
      <c r="B24" s="122"/>
      <c r="C24" s="122"/>
      <c r="D24" s="208"/>
      <c r="E24" s="138" t="s">
        <v>587</v>
      </c>
      <c r="F24" s="138" t="s">
        <v>588</v>
      </c>
      <c r="G24" s="121"/>
      <c r="H24" s="164" t="s">
        <v>582</v>
      </c>
      <c r="I24" s="218">
        <v>112</v>
      </c>
    </row>
    <row r="25" spans="1:9" s="2" customFormat="1" ht="31.8" customHeight="1">
      <c r="A25" s="120"/>
      <c r="B25" s="122"/>
      <c r="C25" s="122"/>
      <c r="D25" s="208"/>
      <c r="E25" s="138" t="s">
        <v>587</v>
      </c>
      <c r="F25" s="138" t="s">
        <v>588</v>
      </c>
      <c r="G25" s="121"/>
      <c r="H25" s="164" t="s">
        <v>563</v>
      </c>
      <c r="I25" s="218">
        <v>650</v>
      </c>
    </row>
    <row r="26" spans="1:9" s="2" customFormat="1" ht="31.8" customHeight="1">
      <c r="A26" s="120"/>
      <c r="B26" s="122"/>
      <c r="C26" s="122"/>
      <c r="D26" s="208"/>
      <c r="E26" s="138" t="s">
        <v>587</v>
      </c>
      <c r="F26" s="138" t="s">
        <v>588</v>
      </c>
      <c r="G26" s="121"/>
      <c r="H26" s="164" t="s">
        <v>564</v>
      </c>
      <c r="I26" s="218">
        <v>830</v>
      </c>
    </row>
    <row r="27" spans="1:9" s="160" customFormat="1" ht="46.8">
      <c r="A27" s="120"/>
      <c r="B27" s="122" t="s">
        <v>108</v>
      </c>
      <c r="C27" s="245" t="s">
        <v>109</v>
      </c>
      <c r="D27" s="208" t="s">
        <v>370</v>
      </c>
      <c r="E27" s="138" t="s">
        <v>587</v>
      </c>
      <c r="F27" s="138" t="s">
        <v>588</v>
      </c>
      <c r="G27" s="121"/>
      <c r="H27" s="166"/>
      <c r="I27" s="219"/>
    </row>
    <row r="28" spans="1:9" s="115" customFormat="1" ht="91.2" customHeight="1">
      <c r="A28" s="120"/>
      <c r="B28" s="122" t="s">
        <v>110</v>
      </c>
      <c r="C28" s="122" t="s">
        <v>111</v>
      </c>
      <c r="D28" s="208" t="s">
        <v>376</v>
      </c>
      <c r="E28" s="138" t="s">
        <v>587</v>
      </c>
      <c r="F28" s="138" t="s">
        <v>588</v>
      </c>
      <c r="G28" s="121" t="s">
        <v>379</v>
      </c>
      <c r="H28" s="121"/>
      <c r="I28" s="219"/>
    </row>
    <row r="29" spans="1:9" s="115" customFormat="1" ht="169.2" customHeight="1">
      <c r="A29" s="120"/>
      <c r="B29" s="122" t="s">
        <v>112</v>
      </c>
      <c r="C29" s="122" t="s">
        <v>113</v>
      </c>
      <c r="D29" s="208" t="s">
        <v>369</v>
      </c>
      <c r="E29" s="138" t="s">
        <v>587</v>
      </c>
      <c r="F29" s="138" t="s">
        <v>588</v>
      </c>
      <c r="G29" s="121"/>
      <c r="H29" s="121"/>
      <c r="I29" s="219"/>
    </row>
    <row r="30" spans="1:9" s="115" customFormat="1" ht="75" customHeight="1">
      <c r="A30" s="120"/>
      <c r="B30" s="122" t="s">
        <v>114</v>
      </c>
      <c r="C30" s="207" t="s">
        <v>115</v>
      </c>
      <c r="D30" s="208" t="s">
        <v>370</v>
      </c>
      <c r="E30" s="138" t="s">
        <v>587</v>
      </c>
      <c r="F30" s="138" t="s">
        <v>588</v>
      </c>
      <c r="G30" s="121" t="s">
        <v>380</v>
      </c>
      <c r="H30" s="121"/>
      <c r="I30" s="219"/>
    </row>
    <row r="31" spans="1:9" ht="153.6" customHeight="1">
      <c r="A31" s="120"/>
      <c r="B31" s="122" t="s">
        <v>116</v>
      </c>
      <c r="C31" s="207" t="s">
        <v>97</v>
      </c>
      <c r="D31" s="208" t="s">
        <v>370</v>
      </c>
      <c r="E31" s="138" t="s">
        <v>587</v>
      </c>
      <c r="F31" s="138" t="s">
        <v>588</v>
      </c>
      <c r="G31" s="121"/>
      <c r="H31" s="209"/>
      <c r="I31" s="220"/>
    </row>
    <row r="32" spans="1:9" ht="66" customHeight="1">
      <c r="A32" s="120"/>
      <c r="B32" s="122" t="s">
        <v>117</v>
      </c>
      <c r="C32" s="207" t="s">
        <v>101</v>
      </c>
      <c r="D32" s="208" t="s">
        <v>370</v>
      </c>
      <c r="E32" s="138" t="s">
        <v>587</v>
      </c>
      <c r="F32" s="138" t="s">
        <v>588</v>
      </c>
      <c r="G32" s="121"/>
      <c r="H32" s="209"/>
      <c r="I32" s="220"/>
    </row>
    <row r="33" spans="1:9" s="160" customFormat="1" ht="31.2">
      <c r="A33" s="120"/>
      <c r="B33" s="122" t="s">
        <v>118</v>
      </c>
      <c r="C33" s="207" t="s">
        <v>119</v>
      </c>
      <c r="D33" s="208" t="s">
        <v>381</v>
      </c>
      <c r="E33" s="138" t="s">
        <v>587</v>
      </c>
      <c r="F33" s="138" t="s">
        <v>588</v>
      </c>
      <c r="G33" s="121"/>
      <c r="H33" s="209"/>
      <c r="I33" s="220"/>
    </row>
    <row r="34" spans="1:9" s="115" customFormat="1" ht="97.8" customHeight="1">
      <c r="A34" s="120"/>
      <c r="B34" s="122" t="s">
        <v>120</v>
      </c>
      <c r="C34" s="207" t="s">
        <v>466</v>
      </c>
      <c r="D34" s="208" t="s">
        <v>533</v>
      </c>
      <c r="E34" s="138" t="s">
        <v>587</v>
      </c>
      <c r="F34" s="138" t="s">
        <v>588</v>
      </c>
      <c r="G34" s="121"/>
      <c r="H34" s="209"/>
      <c r="I34" s="246">
        <f>I36+I35+I37</f>
        <v>16386.8</v>
      </c>
    </row>
    <row r="35" spans="1:9" ht="30" customHeight="1">
      <c r="A35" s="120"/>
      <c r="B35" s="122"/>
      <c r="C35" s="207"/>
      <c r="D35" s="208"/>
      <c r="E35" s="138" t="s">
        <v>587</v>
      </c>
      <c r="F35" s="138" t="s">
        <v>588</v>
      </c>
      <c r="G35" s="121"/>
      <c r="H35" s="164" t="s">
        <v>561</v>
      </c>
      <c r="I35" s="225">
        <v>1340</v>
      </c>
    </row>
    <row r="36" spans="1:9" ht="30" customHeight="1">
      <c r="A36" s="120"/>
      <c r="B36" s="122"/>
      <c r="C36" s="207"/>
      <c r="D36" s="208"/>
      <c r="E36" s="138" t="s">
        <v>587</v>
      </c>
      <c r="F36" s="138" t="s">
        <v>588</v>
      </c>
      <c r="G36" s="121"/>
      <c r="H36" s="164" t="s">
        <v>561</v>
      </c>
      <c r="I36" s="218">
        <v>9930.9</v>
      </c>
    </row>
    <row r="37" spans="1:9" ht="30" customHeight="1">
      <c r="A37" s="120"/>
      <c r="B37" s="122"/>
      <c r="C37" s="207"/>
      <c r="D37" s="208"/>
      <c r="E37" s="138" t="s">
        <v>587</v>
      </c>
      <c r="F37" s="138" t="s">
        <v>588</v>
      </c>
      <c r="G37" s="121"/>
      <c r="H37" s="164" t="s">
        <v>562</v>
      </c>
      <c r="I37" s="218">
        <v>5115.8999999999996</v>
      </c>
    </row>
    <row r="38" spans="1:9" s="141" customFormat="1" ht="70.2" customHeight="1">
      <c r="A38" s="46"/>
      <c r="B38" s="123" t="s">
        <v>15</v>
      </c>
      <c r="C38" s="123" t="s">
        <v>382</v>
      </c>
      <c r="D38" s="211"/>
      <c r="E38" s="138" t="s">
        <v>587</v>
      </c>
      <c r="F38" s="138" t="s">
        <v>588</v>
      </c>
      <c r="G38" s="138"/>
      <c r="H38" s="153"/>
      <c r="I38" s="222">
        <f>I39+I44+I45+I46+I49+I51+I52+I53+I54+I55+I56+I58+I59</f>
        <v>23270.2</v>
      </c>
    </row>
    <row r="39" spans="1:9" s="115" customFormat="1" ht="93" customHeight="1">
      <c r="A39" s="151"/>
      <c r="B39" s="122" t="s">
        <v>30</v>
      </c>
      <c r="C39" s="122" t="s">
        <v>122</v>
      </c>
      <c r="D39" s="208"/>
      <c r="E39" s="138" t="s">
        <v>587</v>
      </c>
      <c r="F39" s="138" t="s">
        <v>588</v>
      </c>
      <c r="G39" s="121"/>
      <c r="H39" s="209"/>
      <c r="I39" s="224">
        <f>I40</f>
        <v>5429.1</v>
      </c>
    </row>
    <row r="40" spans="1:9" ht="31.8">
      <c r="A40" s="151"/>
      <c r="B40" s="122" t="s">
        <v>20</v>
      </c>
      <c r="C40" s="122" t="s">
        <v>124</v>
      </c>
      <c r="D40" s="208" t="s">
        <v>376</v>
      </c>
      <c r="E40" s="138" t="s">
        <v>587</v>
      </c>
      <c r="F40" s="138" t="s">
        <v>588</v>
      </c>
      <c r="G40" s="124" t="s">
        <v>592</v>
      </c>
      <c r="H40" s="209"/>
      <c r="I40" s="224">
        <v>5429.1</v>
      </c>
    </row>
    <row r="41" spans="1:9" ht="26.4">
      <c r="A41" s="151"/>
      <c r="B41" s="122"/>
      <c r="C41" s="122"/>
      <c r="D41" s="208"/>
      <c r="E41" s="138" t="s">
        <v>587</v>
      </c>
      <c r="F41" s="138" t="s">
        <v>588</v>
      </c>
      <c r="G41" s="124"/>
      <c r="H41" s="164" t="s">
        <v>575</v>
      </c>
      <c r="I41" s="218">
        <v>1500</v>
      </c>
    </row>
    <row r="42" spans="1:9" ht="26.4">
      <c r="A42" s="151"/>
      <c r="B42" s="122"/>
      <c r="C42" s="122"/>
      <c r="D42" s="208"/>
      <c r="E42" s="138" t="s">
        <v>587</v>
      </c>
      <c r="F42" s="138" t="s">
        <v>588</v>
      </c>
      <c r="G42" s="124"/>
      <c r="H42" s="164" t="s">
        <v>575</v>
      </c>
      <c r="I42" s="218">
        <v>3019.3</v>
      </c>
    </row>
    <row r="43" spans="1:9" ht="37.799999999999997" customHeight="1">
      <c r="A43" s="151"/>
      <c r="B43" s="122"/>
      <c r="C43" s="122"/>
      <c r="D43" s="257"/>
      <c r="E43" s="138" t="s">
        <v>587</v>
      </c>
      <c r="F43" s="138" t="s">
        <v>588</v>
      </c>
      <c r="G43" s="124"/>
      <c r="H43" s="164" t="s">
        <v>575</v>
      </c>
      <c r="I43" s="218">
        <v>909.8</v>
      </c>
    </row>
    <row r="44" spans="1:9" s="115" customFormat="1" ht="46.8">
      <c r="A44" s="151"/>
      <c r="B44" s="122" t="s">
        <v>383</v>
      </c>
      <c r="C44" s="122" t="s">
        <v>126</v>
      </c>
      <c r="D44" s="208" t="s">
        <v>384</v>
      </c>
      <c r="E44" s="138" t="s">
        <v>587</v>
      </c>
      <c r="F44" s="138" t="s">
        <v>588</v>
      </c>
      <c r="G44" s="124" t="s">
        <v>385</v>
      </c>
      <c r="H44" s="164" t="s">
        <v>571</v>
      </c>
      <c r="I44" s="218">
        <v>6337.1</v>
      </c>
    </row>
    <row r="45" spans="1:9" s="115" customFormat="1" ht="31.2">
      <c r="A45" s="151"/>
      <c r="B45" s="122" t="s">
        <v>386</v>
      </c>
      <c r="C45" s="122" t="s">
        <v>387</v>
      </c>
      <c r="D45" s="208" t="s">
        <v>384</v>
      </c>
      <c r="E45" s="138" t="s">
        <v>587</v>
      </c>
      <c r="F45" s="138" t="s">
        <v>588</v>
      </c>
      <c r="G45" s="124"/>
      <c r="H45" s="164" t="s">
        <v>583</v>
      </c>
      <c r="I45" s="218">
        <v>71</v>
      </c>
    </row>
    <row r="46" spans="1:9" s="115" customFormat="1" ht="254.4" customHeight="1">
      <c r="A46" s="151"/>
      <c r="B46" s="122" t="s">
        <v>129</v>
      </c>
      <c r="C46" s="122" t="s">
        <v>130</v>
      </c>
      <c r="D46" s="208" t="s">
        <v>388</v>
      </c>
      <c r="E46" s="138" t="s">
        <v>587</v>
      </c>
      <c r="F46" s="138" t="s">
        <v>588</v>
      </c>
      <c r="G46" s="124" t="s">
        <v>389</v>
      </c>
      <c r="H46" s="209"/>
      <c r="I46" s="224">
        <v>200</v>
      </c>
    </row>
    <row r="47" spans="1:9" ht="28.2" customHeight="1">
      <c r="A47" s="151"/>
      <c r="B47" s="122"/>
      <c r="C47" s="122"/>
      <c r="D47" s="208"/>
      <c r="E47" s="138" t="s">
        <v>587</v>
      </c>
      <c r="F47" s="138" t="s">
        <v>588</v>
      </c>
      <c r="G47" s="124"/>
      <c r="H47" s="164" t="s">
        <v>473</v>
      </c>
      <c r="I47" s="218">
        <v>100</v>
      </c>
    </row>
    <row r="48" spans="1:9" ht="28.2" customHeight="1">
      <c r="A48" s="151"/>
      <c r="B48" s="122"/>
      <c r="C48" s="122"/>
      <c r="D48" s="208"/>
      <c r="E48" s="138" t="s">
        <v>587</v>
      </c>
      <c r="F48" s="138" t="s">
        <v>588</v>
      </c>
      <c r="G48" s="124"/>
      <c r="H48" s="164" t="s">
        <v>584</v>
      </c>
      <c r="I48" s="218">
        <v>100</v>
      </c>
    </row>
    <row r="49" spans="1:9" s="115" customFormat="1" ht="31.2">
      <c r="A49" s="151"/>
      <c r="B49" s="122" t="s">
        <v>131</v>
      </c>
      <c r="C49" s="122" t="s">
        <v>132</v>
      </c>
      <c r="D49" s="208" t="s">
        <v>533</v>
      </c>
      <c r="E49" s="138" t="s">
        <v>587</v>
      </c>
      <c r="F49" s="138" t="s">
        <v>588</v>
      </c>
      <c r="G49" s="121"/>
      <c r="H49" s="244"/>
      <c r="I49" s="220">
        <f>I50</f>
        <v>300</v>
      </c>
    </row>
    <row r="50" spans="1:9" s="115" customFormat="1" ht="26.4">
      <c r="A50" s="151"/>
      <c r="B50" s="122"/>
      <c r="C50" s="122"/>
      <c r="D50" s="208"/>
      <c r="E50" s="138" t="s">
        <v>587</v>
      </c>
      <c r="F50" s="138" t="s">
        <v>588</v>
      </c>
      <c r="G50" s="121"/>
      <c r="H50" s="164" t="s">
        <v>572</v>
      </c>
      <c r="I50" s="220">
        <v>300</v>
      </c>
    </row>
    <row r="51" spans="1:9" s="115" customFormat="1" ht="102" customHeight="1">
      <c r="A51" s="151"/>
      <c r="B51" s="122" t="s">
        <v>133</v>
      </c>
      <c r="C51" s="122" t="s">
        <v>390</v>
      </c>
      <c r="D51" s="208" t="s">
        <v>533</v>
      </c>
      <c r="E51" s="138" t="s">
        <v>587</v>
      </c>
      <c r="F51" s="138" t="s">
        <v>588</v>
      </c>
      <c r="G51" s="129"/>
      <c r="H51" s="249"/>
      <c r="I51" s="220"/>
    </row>
    <row r="52" spans="1:9" s="115" customFormat="1" ht="46.8">
      <c r="A52" s="151"/>
      <c r="B52" s="122" t="s">
        <v>135</v>
      </c>
      <c r="C52" s="122" t="s">
        <v>136</v>
      </c>
      <c r="D52" s="208" t="s">
        <v>384</v>
      </c>
      <c r="E52" s="138" t="s">
        <v>587</v>
      </c>
      <c r="F52" s="138" t="s">
        <v>588</v>
      </c>
      <c r="G52" s="121"/>
      <c r="H52" s="209"/>
      <c r="I52" s="220"/>
    </row>
    <row r="53" spans="1:9" s="115" customFormat="1" ht="125.4">
      <c r="A53" s="151"/>
      <c r="B53" s="122" t="s">
        <v>137</v>
      </c>
      <c r="C53" s="122" t="s">
        <v>138</v>
      </c>
      <c r="D53" s="208" t="s">
        <v>391</v>
      </c>
      <c r="E53" s="138" t="s">
        <v>587</v>
      </c>
      <c r="F53" s="138" t="s">
        <v>588</v>
      </c>
      <c r="G53" s="121" t="s">
        <v>392</v>
      </c>
      <c r="H53" s="209"/>
      <c r="I53" s="220"/>
    </row>
    <row r="54" spans="1:9" s="115" customFormat="1" ht="381" customHeight="1">
      <c r="A54" s="151"/>
      <c r="B54" s="122" t="s">
        <v>139</v>
      </c>
      <c r="C54" s="122" t="s">
        <v>140</v>
      </c>
      <c r="D54" s="208" t="s">
        <v>391</v>
      </c>
      <c r="E54" s="138" t="s">
        <v>587</v>
      </c>
      <c r="F54" s="138" t="s">
        <v>588</v>
      </c>
      <c r="G54" s="125" t="s">
        <v>393</v>
      </c>
      <c r="H54" s="209"/>
      <c r="I54" s="220"/>
    </row>
    <row r="55" spans="1:9" s="115" customFormat="1" ht="31.2">
      <c r="A55" s="151"/>
      <c r="B55" s="122" t="s">
        <v>141</v>
      </c>
      <c r="C55" s="122" t="s">
        <v>142</v>
      </c>
      <c r="D55" s="208" t="s">
        <v>376</v>
      </c>
      <c r="E55" s="138" t="s">
        <v>587</v>
      </c>
      <c r="F55" s="138" t="s">
        <v>588</v>
      </c>
      <c r="G55" s="125"/>
      <c r="H55" s="209"/>
      <c r="I55" s="220"/>
    </row>
    <row r="56" spans="1:9" ht="187.2">
      <c r="A56" s="151"/>
      <c r="B56" s="122" t="s">
        <v>143</v>
      </c>
      <c r="C56" s="139" t="s">
        <v>144</v>
      </c>
      <c r="D56" s="208" t="s">
        <v>376</v>
      </c>
      <c r="E56" s="138" t="s">
        <v>587</v>
      </c>
      <c r="F56" s="138" t="s">
        <v>588</v>
      </c>
      <c r="G56" s="125"/>
      <c r="H56" s="209"/>
      <c r="I56" s="220"/>
    </row>
    <row r="57" spans="1:9" ht="93.6">
      <c r="A57" s="151"/>
      <c r="B57" s="122" t="s">
        <v>145</v>
      </c>
      <c r="C57" s="122" t="s">
        <v>146</v>
      </c>
      <c r="D57" s="208" t="s">
        <v>376</v>
      </c>
      <c r="E57" s="138" t="s">
        <v>587</v>
      </c>
      <c r="F57" s="138" t="s">
        <v>588</v>
      </c>
      <c r="G57" s="125"/>
      <c r="H57" s="209"/>
      <c r="I57" s="220"/>
    </row>
    <row r="58" spans="1:9" s="115" customFormat="1" ht="140.4">
      <c r="A58" s="151"/>
      <c r="B58" s="122" t="s">
        <v>394</v>
      </c>
      <c r="C58" s="122" t="s">
        <v>148</v>
      </c>
      <c r="D58" s="208" t="s">
        <v>395</v>
      </c>
      <c r="E58" s="138" t="s">
        <v>587</v>
      </c>
      <c r="F58" s="138" t="s">
        <v>588</v>
      </c>
      <c r="G58" s="124"/>
      <c r="H58" s="209"/>
      <c r="I58" s="220"/>
    </row>
    <row r="59" spans="1:9" s="115" customFormat="1" ht="193.2" customHeight="1">
      <c r="A59" s="151"/>
      <c r="B59" s="122" t="s">
        <v>396</v>
      </c>
      <c r="C59" s="139" t="s">
        <v>472</v>
      </c>
      <c r="D59" s="208" t="s">
        <v>395</v>
      </c>
      <c r="E59" s="138" t="s">
        <v>587</v>
      </c>
      <c r="F59" s="138" t="s">
        <v>588</v>
      </c>
      <c r="G59" s="124"/>
      <c r="H59" s="304" t="s">
        <v>476</v>
      </c>
      <c r="I59" s="306">
        <v>10933</v>
      </c>
    </row>
    <row r="60" spans="1:9" s="141" customFormat="1" ht="126" customHeight="1">
      <c r="A60" s="161"/>
      <c r="B60" s="162" t="s">
        <v>150</v>
      </c>
      <c r="C60" s="162" t="s">
        <v>151</v>
      </c>
      <c r="D60" s="168"/>
      <c r="E60" s="138" t="s">
        <v>587</v>
      </c>
      <c r="F60" s="138" t="s">
        <v>588</v>
      </c>
      <c r="G60" s="138"/>
      <c r="H60" s="241"/>
      <c r="I60" s="223">
        <f>I62+I63</f>
        <v>0</v>
      </c>
    </row>
    <row r="61" spans="1:9" ht="62.4">
      <c r="A61" s="151"/>
      <c r="B61" s="128" t="s">
        <v>152</v>
      </c>
      <c r="C61" s="128" t="s">
        <v>153</v>
      </c>
      <c r="D61" s="208" t="s">
        <v>533</v>
      </c>
      <c r="E61" s="138" t="s">
        <v>587</v>
      </c>
      <c r="F61" s="138" t="s">
        <v>588</v>
      </c>
      <c r="G61" s="126"/>
      <c r="H61" s="209"/>
      <c r="I61" s="220"/>
    </row>
    <row r="62" spans="1:9" ht="46.8">
      <c r="A62" s="151"/>
      <c r="B62" s="128" t="s">
        <v>154</v>
      </c>
      <c r="C62" s="128" t="s">
        <v>397</v>
      </c>
      <c r="D62" s="208" t="s">
        <v>533</v>
      </c>
      <c r="E62" s="138" t="s">
        <v>587</v>
      </c>
      <c r="F62" s="138" t="s">
        <v>588</v>
      </c>
      <c r="G62" s="122"/>
      <c r="H62" s="247" t="s">
        <v>559</v>
      </c>
      <c r="I62" s="255"/>
    </row>
    <row r="63" spans="1:9" ht="46.8">
      <c r="A63" s="151"/>
      <c r="B63" s="128" t="s">
        <v>156</v>
      </c>
      <c r="C63" s="128" t="s">
        <v>157</v>
      </c>
      <c r="D63" s="208" t="s">
        <v>533</v>
      </c>
      <c r="E63" s="138" t="s">
        <v>587</v>
      </c>
      <c r="F63" s="138" t="s">
        <v>588</v>
      </c>
      <c r="G63" s="122"/>
      <c r="H63" s="247" t="s">
        <v>558</v>
      </c>
      <c r="I63" s="220"/>
    </row>
    <row r="64" spans="1:9" s="167" customFormat="1" ht="70.2" customHeight="1">
      <c r="A64" s="46"/>
      <c r="B64" s="127" t="s">
        <v>398</v>
      </c>
      <c r="C64" s="127" t="s">
        <v>31</v>
      </c>
      <c r="D64" s="211"/>
      <c r="E64" s="138" t="s">
        <v>587</v>
      </c>
      <c r="F64" s="138" t="s">
        <v>588</v>
      </c>
      <c r="G64" s="123" t="s">
        <v>399</v>
      </c>
      <c r="H64" s="153"/>
      <c r="I64" s="223">
        <v>72028.509999999995</v>
      </c>
    </row>
    <row r="65" spans="1:9" s="115" customFormat="1" ht="48.6" customHeight="1">
      <c r="A65" s="151"/>
      <c r="B65" s="140" t="s">
        <v>400</v>
      </c>
      <c r="C65" s="128" t="s">
        <v>160</v>
      </c>
      <c r="D65" s="208" t="s">
        <v>395</v>
      </c>
      <c r="E65" s="138" t="s">
        <v>587</v>
      </c>
      <c r="F65" s="138" t="s">
        <v>588</v>
      </c>
      <c r="G65" s="152"/>
      <c r="H65" s="244"/>
      <c r="I65" s="224">
        <f>I66+I67+I68+I69+I70+I71+I72+I73+I74+I75+I76+I77+I78+I79+I80+I81+I82+I83+I84+I85+I86+I87+I88+I89+I90+I91+I92+I93+I94+I95+I96+I97+I98+I99+I100+I101</f>
        <v>44473.54</v>
      </c>
    </row>
    <row r="66" spans="1:9" s="115" customFormat="1" ht="31.8" customHeight="1">
      <c r="A66" s="151"/>
      <c r="B66" s="140"/>
      <c r="C66" s="128"/>
      <c r="D66" s="208"/>
      <c r="E66" s="138"/>
      <c r="F66" s="138"/>
      <c r="G66" s="152"/>
      <c r="H66" s="164" t="s">
        <v>477</v>
      </c>
      <c r="I66" s="218">
        <v>1535.4</v>
      </c>
    </row>
    <row r="67" spans="1:9" ht="28.8" customHeight="1">
      <c r="A67" s="151"/>
      <c r="B67" s="140"/>
      <c r="C67" s="128"/>
      <c r="D67" s="208"/>
      <c r="E67" s="138"/>
      <c r="F67" s="138"/>
      <c r="G67" s="152"/>
      <c r="H67" s="164" t="s">
        <v>478</v>
      </c>
      <c r="I67" s="218">
        <v>20</v>
      </c>
    </row>
    <row r="68" spans="1:9" ht="28.8" customHeight="1">
      <c r="A68" s="151"/>
      <c r="B68" s="140"/>
      <c r="C68" s="128"/>
      <c r="D68" s="208"/>
      <c r="E68" s="138"/>
      <c r="F68" s="138"/>
      <c r="G68" s="152"/>
      <c r="H68" s="164" t="s">
        <v>479</v>
      </c>
      <c r="I68" s="218">
        <v>454.6</v>
      </c>
    </row>
    <row r="69" spans="1:9" ht="28.8" customHeight="1">
      <c r="A69" s="151"/>
      <c r="B69" s="140"/>
      <c r="C69" s="128"/>
      <c r="D69" s="208"/>
      <c r="E69" s="138"/>
      <c r="F69" s="138"/>
      <c r="G69" s="152"/>
      <c r="H69" s="164" t="s">
        <v>480</v>
      </c>
      <c r="I69" s="218">
        <v>6</v>
      </c>
    </row>
    <row r="70" spans="1:9" ht="28.8" customHeight="1">
      <c r="A70" s="151"/>
      <c r="B70" s="140"/>
      <c r="C70" s="128"/>
      <c r="D70" s="208"/>
      <c r="E70" s="138"/>
      <c r="F70" s="138"/>
      <c r="G70" s="152"/>
      <c r="H70" s="164" t="s">
        <v>481</v>
      </c>
      <c r="I70" s="218">
        <v>7</v>
      </c>
    </row>
    <row r="71" spans="1:9" ht="28.8" customHeight="1">
      <c r="A71" s="151"/>
      <c r="B71" s="140"/>
      <c r="C71" s="128"/>
      <c r="D71" s="208"/>
      <c r="E71" s="138"/>
      <c r="F71" s="138"/>
      <c r="G71" s="152"/>
      <c r="H71" s="164" t="s">
        <v>482</v>
      </c>
      <c r="I71" s="218">
        <v>25</v>
      </c>
    </row>
    <row r="72" spans="1:9" ht="28.8" customHeight="1">
      <c r="A72" s="151"/>
      <c r="B72" s="140"/>
      <c r="C72" s="128"/>
      <c r="D72" s="208"/>
      <c r="E72" s="138"/>
      <c r="F72" s="138"/>
      <c r="G72" s="152"/>
      <c r="H72" s="164" t="s">
        <v>483</v>
      </c>
      <c r="I72" s="218">
        <v>2079</v>
      </c>
    </row>
    <row r="73" spans="1:9" ht="28.8" customHeight="1">
      <c r="A73" s="151"/>
      <c r="B73" s="140"/>
      <c r="C73" s="128"/>
      <c r="D73" s="208"/>
      <c r="E73" s="138"/>
      <c r="F73" s="138"/>
      <c r="G73" s="152"/>
      <c r="H73" s="164" t="s">
        <v>484</v>
      </c>
      <c r="I73" s="218">
        <v>10</v>
      </c>
    </row>
    <row r="74" spans="1:9" ht="28.8" customHeight="1">
      <c r="A74" s="151"/>
      <c r="B74" s="140"/>
      <c r="C74" s="128"/>
      <c r="D74" s="208"/>
      <c r="E74" s="138"/>
      <c r="F74" s="138"/>
      <c r="G74" s="152"/>
      <c r="H74" s="164" t="s">
        <v>485</v>
      </c>
      <c r="I74" s="218">
        <v>5</v>
      </c>
    </row>
    <row r="75" spans="1:9" ht="28.8" customHeight="1">
      <c r="A75" s="151"/>
      <c r="B75" s="140"/>
      <c r="C75" s="128"/>
      <c r="D75" s="208"/>
      <c r="E75" s="138"/>
      <c r="F75" s="138"/>
      <c r="G75" s="152"/>
      <c r="H75" s="164" t="s">
        <v>486</v>
      </c>
      <c r="I75" s="218">
        <v>70</v>
      </c>
    </row>
    <row r="76" spans="1:9" ht="28.8" customHeight="1">
      <c r="A76" s="151"/>
      <c r="B76" s="140"/>
      <c r="C76" s="128"/>
      <c r="D76" s="208"/>
      <c r="E76" s="138"/>
      <c r="F76" s="138"/>
      <c r="G76" s="152"/>
      <c r="H76" s="164" t="s">
        <v>487</v>
      </c>
      <c r="I76" s="218">
        <v>588</v>
      </c>
    </row>
    <row r="77" spans="1:9" ht="28.8" customHeight="1">
      <c r="A77" s="151"/>
      <c r="B77" s="140"/>
      <c r="C77" s="128"/>
      <c r="D77" s="208"/>
      <c r="E77" s="138"/>
      <c r="F77" s="138"/>
      <c r="G77" s="152"/>
      <c r="H77" s="164" t="s">
        <v>536</v>
      </c>
      <c r="I77" s="218">
        <v>100</v>
      </c>
    </row>
    <row r="78" spans="1:9" ht="28.8" customHeight="1">
      <c r="A78" s="151"/>
      <c r="B78" s="140"/>
      <c r="C78" s="128"/>
      <c r="D78" s="208"/>
      <c r="E78" s="138"/>
      <c r="F78" s="138"/>
      <c r="G78" s="152"/>
      <c r="H78" s="164" t="s">
        <v>488</v>
      </c>
      <c r="I78" s="218">
        <v>21328.7</v>
      </c>
    </row>
    <row r="79" spans="1:9" ht="28.8" customHeight="1">
      <c r="A79" s="151"/>
      <c r="B79" s="140"/>
      <c r="C79" s="128"/>
      <c r="D79" s="208"/>
      <c r="E79" s="138"/>
      <c r="F79" s="138"/>
      <c r="G79" s="152"/>
      <c r="H79" s="164" t="s">
        <v>489</v>
      </c>
      <c r="I79" s="218">
        <v>45</v>
      </c>
    </row>
    <row r="80" spans="1:9" ht="28.8" customHeight="1">
      <c r="A80" s="151"/>
      <c r="B80" s="140"/>
      <c r="C80" s="128"/>
      <c r="D80" s="208"/>
      <c r="E80" s="138"/>
      <c r="F80" s="138"/>
      <c r="G80" s="152"/>
      <c r="H80" s="164" t="s">
        <v>490</v>
      </c>
      <c r="I80" s="218">
        <v>10</v>
      </c>
    </row>
    <row r="81" spans="1:9" ht="28.8" customHeight="1">
      <c r="A81" s="151"/>
      <c r="B81" s="140"/>
      <c r="C81" s="128"/>
      <c r="D81" s="208"/>
      <c r="E81" s="138"/>
      <c r="F81" s="138"/>
      <c r="G81" s="152"/>
      <c r="H81" s="164" t="s">
        <v>491</v>
      </c>
      <c r="I81" s="218">
        <v>30</v>
      </c>
    </row>
    <row r="82" spans="1:9" ht="28.8" customHeight="1">
      <c r="A82" s="151"/>
      <c r="B82" s="140"/>
      <c r="C82" s="128"/>
      <c r="D82" s="208"/>
      <c r="E82" s="138"/>
      <c r="F82" s="138"/>
      <c r="G82" s="152"/>
      <c r="H82" s="164" t="s">
        <v>492</v>
      </c>
      <c r="I82" s="218">
        <v>6588.5</v>
      </c>
    </row>
    <row r="83" spans="1:9" ht="28.8" customHeight="1">
      <c r="A83" s="151"/>
      <c r="B83" s="140"/>
      <c r="C83" s="128"/>
      <c r="D83" s="208"/>
      <c r="E83" s="138"/>
      <c r="F83" s="138"/>
      <c r="G83" s="152"/>
      <c r="H83" s="164" t="s">
        <v>493</v>
      </c>
      <c r="I83" s="218">
        <v>1341.5</v>
      </c>
    </row>
    <row r="84" spans="1:9" ht="28.8" customHeight="1">
      <c r="A84" s="151"/>
      <c r="B84" s="140"/>
      <c r="C84" s="128"/>
      <c r="D84" s="208"/>
      <c r="E84" s="138"/>
      <c r="F84" s="138"/>
      <c r="G84" s="152"/>
      <c r="H84" s="164" t="s">
        <v>494</v>
      </c>
      <c r="I84" s="218">
        <v>100</v>
      </c>
    </row>
    <row r="85" spans="1:9" ht="28.8" customHeight="1">
      <c r="A85" s="151"/>
      <c r="B85" s="140"/>
      <c r="C85" s="128"/>
      <c r="D85" s="208"/>
      <c r="E85" s="138"/>
      <c r="F85" s="138"/>
      <c r="G85" s="152"/>
      <c r="H85" s="164" t="s">
        <v>495</v>
      </c>
      <c r="I85" s="218">
        <v>198</v>
      </c>
    </row>
    <row r="86" spans="1:9" ht="28.8" customHeight="1">
      <c r="A86" s="151"/>
      <c r="B86" s="140"/>
      <c r="C86" s="128"/>
      <c r="D86" s="208"/>
      <c r="E86" s="138"/>
      <c r="F86" s="138"/>
      <c r="G86" s="152"/>
      <c r="H86" s="164" t="s">
        <v>537</v>
      </c>
      <c r="I86" s="218">
        <v>150</v>
      </c>
    </row>
    <row r="87" spans="1:9" ht="28.8" customHeight="1">
      <c r="A87" s="151"/>
      <c r="B87" s="140"/>
      <c r="C87" s="128"/>
      <c r="D87" s="208"/>
      <c r="E87" s="138"/>
      <c r="F87" s="138"/>
      <c r="G87" s="152"/>
      <c r="H87" s="164" t="s">
        <v>496</v>
      </c>
      <c r="I87" s="218">
        <v>150</v>
      </c>
    </row>
    <row r="88" spans="1:9" ht="28.8" customHeight="1">
      <c r="A88" s="151"/>
      <c r="B88" s="140"/>
      <c r="C88" s="128"/>
      <c r="D88" s="208"/>
      <c r="E88" s="138"/>
      <c r="F88" s="138"/>
      <c r="G88" s="152"/>
      <c r="H88" s="164" t="s">
        <v>497</v>
      </c>
      <c r="I88" s="218">
        <v>100</v>
      </c>
    </row>
    <row r="89" spans="1:9" ht="28.8" customHeight="1">
      <c r="A89" s="151"/>
      <c r="B89" s="140"/>
      <c r="C89" s="128"/>
      <c r="D89" s="208"/>
      <c r="E89" s="138"/>
      <c r="F89" s="138"/>
      <c r="G89" s="152"/>
      <c r="H89" s="164" t="s">
        <v>498</v>
      </c>
      <c r="I89" s="218">
        <v>55</v>
      </c>
    </row>
    <row r="90" spans="1:9" ht="28.8" customHeight="1">
      <c r="A90" s="151"/>
      <c r="B90" s="140"/>
      <c r="C90" s="128"/>
      <c r="D90" s="208"/>
      <c r="E90" s="138"/>
      <c r="F90" s="138"/>
      <c r="G90" s="152"/>
      <c r="H90" s="164" t="s">
        <v>499</v>
      </c>
      <c r="I90" s="218">
        <v>152</v>
      </c>
    </row>
    <row r="91" spans="1:9" ht="28.8" customHeight="1">
      <c r="A91" s="151"/>
      <c r="B91" s="140"/>
      <c r="C91" s="128"/>
      <c r="D91" s="208"/>
      <c r="E91" s="138"/>
      <c r="F91" s="138"/>
      <c r="G91" s="152"/>
      <c r="H91" s="164" t="s">
        <v>500</v>
      </c>
      <c r="I91" s="218">
        <v>2791.97</v>
      </c>
    </row>
    <row r="92" spans="1:9" ht="28.8" customHeight="1">
      <c r="A92" s="151"/>
      <c r="B92" s="140"/>
      <c r="C92" s="128"/>
      <c r="D92" s="208"/>
      <c r="E92" s="138"/>
      <c r="F92" s="138"/>
      <c r="G92" s="152"/>
      <c r="H92" s="164" t="s">
        <v>501</v>
      </c>
      <c r="I92" s="218">
        <v>2187.4699999999998</v>
      </c>
    </row>
    <row r="93" spans="1:9" ht="28.8" customHeight="1">
      <c r="A93" s="151"/>
      <c r="B93" s="140"/>
      <c r="C93" s="128"/>
      <c r="D93" s="208"/>
      <c r="E93" s="138"/>
      <c r="F93" s="138"/>
      <c r="G93" s="152"/>
      <c r="H93" s="164" t="s">
        <v>502</v>
      </c>
      <c r="I93" s="218">
        <v>16</v>
      </c>
    </row>
    <row r="94" spans="1:9" ht="28.8" customHeight="1">
      <c r="A94" s="151"/>
      <c r="B94" s="140"/>
      <c r="C94" s="128"/>
      <c r="D94" s="208"/>
      <c r="E94" s="138"/>
      <c r="F94" s="138"/>
      <c r="G94" s="152"/>
      <c r="H94" s="164" t="s">
        <v>503</v>
      </c>
      <c r="I94" s="218">
        <v>683.1</v>
      </c>
    </row>
    <row r="95" spans="1:9" ht="28.8" customHeight="1">
      <c r="A95" s="151"/>
      <c r="B95" s="140"/>
      <c r="C95" s="128"/>
      <c r="D95" s="208"/>
      <c r="E95" s="138"/>
      <c r="F95" s="138"/>
      <c r="G95" s="152"/>
      <c r="H95" s="164" t="s">
        <v>504</v>
      </c>
      <c r="I95" s="218">
        <v>234.5</v>
      </c>
    </row>
    <row r="96" spans="1:9" ht="28.8" customHeight="1">
      <c r="A96" s="151"/>
      <c r="B96" s="140"/>
      <c r="C96" s="128"/>
      <c r="D96" s="208"/>
      <c r="E96" s="138"/>
      <c r="F96" s="138"/>
      <c r="G96" s="152"/>
      <c r="H96" s="164" t="s">
        <v>505</v>
      </c>
      <c r="I96" s="218">
        <v>20</v>
      </c>
    </row>
    <row r="97" spans="1:9" ht="28.8" customHeight="1">
      <c r="A97" s="151"/>
      <c r="B97" s="140"/>
      <c r="C97" s="128"/>
      <c r="D97" s="208"/>
      <c r="E97" s="138"/>
      <c r="F97" s="138"/>
      <c r="G97" s="152"/>
      <c r="H97" s="164" t="s">
        <v>506</v>
      </c>
      <c r="I97" s="218">
        <v>2700.8</v>
      </c>
    </row>
    <row r="98" spans="1:9" ht="28.8" customHeight="1">
      <c r="A98" s="151"/>
      <c r="B98" s="140"/>
      <c r="C98" s="128"/>
      <c r="D98" s="208"/>
      <c r="E98" s="138"/>
      <c r="F98" s="138"/>
      <c r="G98" s="152"/>
      <c r="H98" s="164" t="s">
        <v>507</v>
      </c>
      <c r="I98" s="218">
        <v>448</v>
      </c>
    </row>
    <row r="99" spans="1:9" ht="28.8" customHeight="1">
      <c r="A99" s="151"/>
      <c r="B99" s="140"/>
      <c r="C99" s="128"/>
      <c r="D99" s="208"/>
      <c r="E99" s="138"/>
      <c r="F99" s="138"/>
      <c r="G99" s="152"/>
      <c r="H99" s="164" t="s">
        <v>508</v>
      </c>
      <c r="I99" s="218">
        <v>25</v>
      </c>
    </row>
    <row r="100" spans="1:9" ht="28.8" customHeight="1">
      <c r="A100" s="151"/>
      <c r="B100" s="140"/>
      <c r="C100" s="128"/>
      <c r="D100" s="257"/>
      <c r="E100" s="138"/>
      <c r="F100" s="138"/>
      <c r="G100" s="152"/>
      <c r="H100" s="304" t="s">
        <v>483</v>
      </c>
      <c r="I100" s="307">
        <v>167.4</v>
      </c>
    </row>
    <row r="101" spans="1:9" ht="28.8" customHeight="1">
      <c r="A101" s="151"/>
      <c r="B101" s="140"/>
      <c r="C101" s="128"/>
      <c r="D101" s="257"/>
      <c r="E101" s="138"/>
      <c r="F101" s="138"/>
      <c r="G101" s="152"/>
      <c r="H101" s="304" t="s">
        <v>487</v>
      </c>
      <c r="I101" s="307">
        <v>50.6</v>
      </c>
    </row>
    <row r="102" spans="1:9" s="115" customFormat="1" ht="51" customHeight="1">
      <c r="A102" s="151"/>
      <c r="B102" s="140" t="s">
        <v>401</v>
      </c>
      <c r="C102" s="128" t="s">
        <v>402</v>
      </c>
      <c r="D102" s="208" t="s">
        <v>395</v>
      </c>
      <c r="E102" s="138" t="s">
        <v>587</v>
      </c>
      <c r="F102" s="138" t="s">
        <v>588</v>
      </c>
      <c r="G102" s="199" t="s">
        <v>399</v>
      </c>
      <c r="H102" s="244"/>
      <c r="I102" s="224">
        <f>I103+I104+I105+I106+I107+I108+I109+I110+I111+I112</f>
        <v>1585</v>
      </c>
    </row>
    <row r="103" spans="1:9" s="115" customFormat="1" ht="24.6" customHeight="1">
      <c r="A103" s="151"/>
      <c r="B103" s="140"/>
      <c r="C103" s="128"/>
      <c r="D103" s="208"/>
      <c r="E103" s="138"/>
      <c r="F103" s="138"/>
      <c r="G103" s="199"/>
      <c r="H103" s="164" t="s">
        <v>579</v>
      </c>
      <c r="I103" s="218">
        <v>412</v>
      </c>
    </row>
    <row r="104" spans="1:9" s="115" customFormat="1" ht="24.6" customHeight="1">
      <c r="A104" s="151"/>
      <c r="B104" s="140"/>
      <c r="C104" s="128"/>
      <c r="D104" s="208"/>
      <c r="E104" s="138"/>
      <c r="F104" s="138"/>
      <c r="G104" s="199"/>
      <c r="H104" s="164" t="s">
        <v>580</v>
      </c>
      <c r="I104" s="218">
        <v>10</v>
      </c>
    </row>
    <row r="105" spans="1:9" s="115" customFormat="1" ht="24.6" customHeight="1">
      <c r="A105" s="151"/>
      <c r="B105" s="140"/>
      <c r="C105" s="128"/>
      <c r="D105" s="208"/>
      <c r="E105" s="138"/>
      <c r="F105" s="138"/>
      <c r="G105" s="199"/>
      <c r="H105" s="164" t="s">
        <v>581</v>
      </c>
      <c r="I105" s="218">
        <v>120</v>
      </c>
    </row>
    <row r="106" spans="1:9" s="115" customFormat="1" ht="24.6" customHeight="1">
      <c r="A106" s="151"/>
      <c r="B106" s="140"/>
      <c r="C106" s="128"/>
      <c r="D106" s="208"/>
      <c r="E106" s="138"/>
      <c r="F106" s="138"/>
      <c r="G106" s="199"/>
      <c r="H106" s="164" t="s">
        <v>509</v>
      </c>
      <c r="I106" s="218">
        <v>402</v>
      </c>
    </row>
    <row r="107" spans="1:9" s="115" customFormat="1" ht="24.6" customHeight="1">
      <c r="A107" s="151"/>
      <c r="B107" s="140"/>
      <c r="C107" s="128"/>
      <c r="D107" s="208"/>
      <c r="E107" s="138"/>
      <c r="F107" s="138"/>
      <c r="G107" s="199"/>
      <c r="H107" s="164" t="s">
        <v>510</v>
      </c>
      <c r="I107" s="218">
        <v>10</v>
      </c>
    </row>
    <row r="108" spans="1:9" s="115" customFormat="1" ht="24.6" customHeight="1">
      <c r="A108" s="151"/>
      <c r="B108" s="140"/>
      <c r="C108" s="128"/>
      <c r="D108" s="208"/>
      <c r="E108" s="138"/>
      <c r="F108" s="138"/>
      <c r="G108" s="199"/>
      <c r="H108" s="164" t="s">
        <v>511</v>
      </c>
      <c r="I108" s="218">
        <v>120</v>
      </c>
    </row>
    <row r="109" spans="1:9" s="115" customFormat="1" ht="24.6" customHeight="1">
      <c r="A109" s="151"/>
      <c r="B109" s="140"/>
      <c r="C109" s="128"/>
      <c r="D109" s="208"/>
      <c r="E109" s="138"/>
      <c r="F109" s="138"/>
      <c r="G109" s="199"/>
      <c r="H109" s="164" t="s">
        <v>515</v>
      </c>
      <c r="I109" s="218">
        <v>385</v>
      </c>
    </row>
    <row r="110" spans="1:9" s="115" customFormat="1" ht="24.6" customHeight="1">
      <c r="A110" s="151"/>
      <c r="B110" s="140"/>
      <c r="C110" s="128"/>
      <c r="D110" s="208"/>
      <c r="E110" s="138"/>
      <c r="F110" s="138"/>
      <c r="G110" s="199"/>
      <c r="H110" s="164" t="s">
        <v>516</v>
      </c>
      <c r="I110" s="218">
        <v>10</v>
      </c>
    </row>
    <row r="111" spans="1:9" s="115" customFormat="1" ht="24.6" customHeight="1">
      <c r="A111" s="151"/>
      <c r="B111" s="140"/>
      <c r="C111" s="128"/>
      <c r="D111" s="208"/>
      <c r="E111" s="138"/>
      <c r="F111" s="138"/>
      <c r="G111" s="199"/>
      <c r="H111" s="164" t="s">
        <v>517</v>
      </c>
      <c r="I111" s="218">
        <v>112</v>
      </c>
    </row>
    <row r="112" spans="1:9" s="115" customFormat="1" ht="25.8" customHeight="1">
      <c r="A112" s="151"/>
      <c r="B112" s="140"/>
      <c r="C112" s="128"/>
      <c r="D112" s="208"/>
      <c r="E112" s="138"/>
      <c r="F112" s="138"/>
      <c r="G112" s="199"/>
      <c r="H112" s="164" t="s">
        <v>518</v>
      </c>
      <c r="I112" s="218">
        <v>4</v>
      </c>
    </row>
    <row r="113" spans="1:9" s="115" customFormat="1" ht="79.2" customHeight="1">
      <c r="A113" s="151"/>
      <c r="B113" s="128" t="s">
        <v>403</v>
      </c>
      <c r="C113" s="128" t="s">
        <v>164</v>
      </c>
      <c r="D113" s="208" t="s">
        <v>395</v>
      </c>
      <c r="E113" s="138" t="s">
        <v>587</v>
      </c>
      <c r="F113" s="138" t="s">
        <v>588</v>
      </c>
      <c r="G113" s="122" t="s">
        <v>399</v>
      </c>
      <c r="H113" s="244"/>
      <c r="I113" s="224">
        <f>I114+I115+I116+I117+I118+I119+I120+I121+I122+I123+I124</f>
        <v>25970</v>
      </c>
    </row>
    <row r="114" spans="1:9" s="115" customFormat="1" ht="30.6" customHeight="1">
      <c r="A114" s="151"/>
      <c r="B114" s="128"/>
      <c r="C114" s="128"/>
      <c r="D114" s="208"/>
      <c r="E114" s="138"/>
      <c r="F114" s="138"/>
      <c r="G114" s="122"/>
      <c r="H114" s="164" t="s">
        <v>519</v>
      </c>
      <c r="I114" s="218">
        <v>15586.7</v>
      </c>
    </row>
    <row r="115" spans="1:9" s="115" customFormat="1" ht="30.6" customHeight="1">
      <c r="A115" s="151"/>
      <c r="B115" s="128"/>
      <c r="C115" s="128"/>
      <c r="D115" s="208"/>
      <c r="E115" s="138"/>
      <c r="F115" s="138"/>
      <c r="G115" s="122"/>
      <c r="H115" s="164" t="s">
        <v>520</v>
      </c>
      <c r="I115" s="218">
        <v>41</v>
      </c>
    </row>
    <row r="116" spans="1:9" s="115" customFormat="1" ht="30.6" customHeight="1">
      <c r="A116" s="151"/>
      <c r="B116" s="128"/>
      <c r="C116" s="128"/>
      <c r="D116" s="208"/>
      <c r="E116" s="138"/>
      <c r="F116" s="138"/>
      <c r="G116" s="122"/>
      <c r="H116" s="164" t="s">
        <v>521</v>
      </c>
      <c r="I116" s="218">
        <v>10</v>
      </c>
    </row>
    <row r="117" spans="1:9" s="115" customFormat="1" ht="30.6" customHeight="1">
      <c r="A117" s="151"/>
      <c r="B117" s="128"/>
      <c r="C117" s="128"/>
      <c r="D117" s="208"/>
      <c r="E117" s="138"/>
      <c r="F117" s="138"/>
      <c r="G117" s="122"/>
      <c r="H117" s="164" t="s">
        <v>522</v>
      </c>
      <c r="I117" s="218">
        <v>13.1</v>
      </c>
    </row>
    <row r="118" spans="1:9" s="115" customFormat="1" ht="30.6" customHeight="1">
      <c r="A118" s="151"/>
      <c r="B118" s="128"/>
      <c r="C118" s="128"/>
      <c r="D118" s="208"/>
      <c r="E118" s="138"/>
      <c r="F118" s="138"/>
      <c r="G118" s="122"/>
      <c r="H118" s="164" t="s">
        <v>523</v>
      </c>
      <c r="I118" s="218">
        <v>4704.2</v>
      </c>
    </row>
    <row r="119" spans="1:9" s="115" customFormat="1" ht="30.6" customHeight="1">
      <c r="A119" s="151"/>
      <c r="B119" s="128"/>
      <c r="C119" s="128"/>
      <c r="D119" s="208"/>
      <c r="E119" s="138"/>
      <c r="F119" s="138"/>
      <c r="G119" s="122"/>
      <c r="H119" s="164" t="s">
        <v>524</v>
      </c>
      <c r="I119" s="218">
        <v>13.2</v>
      </c>
    </row>
    <row r="120" spans="1:9" s="115" customFormat="1" ht="30.6" customHeight="1">
      <c r="A120" s="151"/>
      <c r="B120" s="128"/>
      <c r="C120" s="128"/>
      <c r="D120" s="208"/>
      <c r="E120" s="138"/>
      <c r="F120" s="138"/>
      <c r="G120" s="122"/>
      <c r="H120" s="164" t="s">
        <v>525</v>
      </c>
      <c r="I120" s="218">
        <v>1230</v>
      </c>
    </row>
    <row r="121" spans="1:9" s="115" customFormat="1" ht="30.6" customHeight="1">
      <c r="A121" s="151"/>
      <c r="B121" s="128"/>
      <c r="C121" s="128"/>
      <c r="D121" s="208"/>
      <c r="E121" s="138"/>
      <c r="F121" s="138"/>
      <c r="G121" s="122"/>
      <c r="H121" s="164" t="s">
        <v>526</v>
      </c>
      <c r="I121" s="218">
        <v>486.3</v>
      </c>
    </row>
    <row r="122" spans="1:9" s="115" customFormat="1" ht="30.6" customHeight="1">
      <c r="A122" s="151"/>
      <c r="B122" s="128"/>
      <c r="C122" s="128"/>
      <c r="D122" s="208"/>
      <c r="E122" s="138"/>
      <c r="F122" s="138"/>
      <c r="G122" s="122"/>
      <c r="H122" s="164" t="s">
        <v>527</v>
      </c>
      <c r="I122" s="218">
        <v>420</v>
      </c>
    </row>
    <row r="123" spans="1:9" s="115" customFormat="1" ht="30.6" customHeight="1">
      <c r="A123" s="151"/>
      <c r="B123" s="128"/>
      <c r="C123" s="128"/>
      <c r="D123" s="208"/>
      <c r="E123" s="138"/>
      <c r="F123" s="138"/>
      <c r="G123" s="122"/>
      <c r="H123" s="164" t="s">
        <v>528</v>
      </c>
      <c r="I123" s="218">
        <v>2947</v>
      </c>
    </row>
    <row r="124" spans="1:9" s="115" customFormat="1" ht="30.6" customHeight="1">
      <c r="A124" s="151"/>
      <c r="B124" s="128"/>
      <c r="C124" s="128"/>
      <c r="D124" s="208"/>
      <c r="E124" s="138"/>
      <c r="F124" s="138"/>
      <c r="G124" s="122"/>
      <c r="H124" s="164" t="s">
        <v>529</v>
      </c>
      <c r="I124" s="218">
        <v>518.5</v>
      </c>
    </row>
    <row r="125" spans="1:9" ht="100.2" customHeight="1">
      <c r="A125" s="151"/>
      <c r="B125" s="128" t="s">
        <v>404</v>
      </c>
      <c r="C125" s="128" t="s">
        <v>166</v>
      </c>
      <c r="D125" s="208" t="s">
        <v>384</v>
      </c>
      <c r="E125" s="138" t="s">
        <v>587</v>
      </c>
      <c r="F125" s="138" t="s">
        <v>588</v>
      </c>
      <c r="G125" s="122"/>
      <c r="H125" s="209"/>
      <c r="I125" s="220"/>
    </row>
    <row r="126" spans="1:9" s="141" customFormat="1" ht="54.6" customHeight="1">
      <c r="A126" s="46"/>
      <c r="B126" s="123" t="s">
        <v>405</v>
      </c>
      <c r="C126" s="123" t="s">
        <v>168</v>
      </c>
      <c r="D126" s="211"/>
      <c r="E126" s="138" t="s">
        <v>587</v>
      </c>
      <c r="F126" s="138" t="s">
        <v>588</v>
      </c>
      <c r="G126" s="138"/>
      <c r="H126" s="153"/>
      <c r="I126" s="221">
        <f>I127+I128+I129</f>
        <v>100052.1</v>
      </c>
    </row>
    <row r="127" spans="1:9" ht="39" customHeight="1">
      <c r="A127" s="151"/>
      <c r="B127" s="128" t="s">
        <v>406</v>
      </c>
      <c r="C127" s="128" t="s">
        <v>170</v>
      </c>
      <c r="D127" s="208" t="s">
        <v>533</v>
      </c>
      <c r="E127" s="138" t="s">
        <v>587</v>
      </c>
      <c r="F127" s="138" t="s">
        <v>588</v>
      </c>
      <c r="G127" s="126"/>
      <c r="H127" s="164" t="s">
        <v>546</v>
      </c>
      <c r="I127" s="218">
        <v>78328.100000000006</v>
      </c>
    </row>
    <row r="128" spans="1:9" ht="78.599999999999994">
      <c r="A128" s="151"/>
      <c r="B128" s="128" t="s">
        <v>407</v>
      </c>
      <c r="C128" s="210" t="s">
        <v>408</v>
      </c>
      <c r="D128" s="208" t="s">
        <v>533</v>
      </c>
      <c r="E128" s="138" t="s">
        <v>587</v>
      </c>
      <c r="F128" s="138" t="s">
        <v>588</v>
      </c>
      <c r="G128" s="122"/>
      <c r="H128" s="247" t="s">
        <v>531</v>
      </c>
      <c r="I128" s="220"/>
    </row>
    <row r="129" spans="1:9" ht="62.4">
      <c r="A129" s="151"/>
      <c r="B129" s="128" t="s">
        <v>409</v>
      </c>
      <c r="C129" s="208" t="s">
        <v>174</v>
      </c>
      <c r="D129" s="208" t="s">
        <v>533</v>
      </c>
      <c r="E129" s="138" t="s">
        <v>587</v>
      </c>
      <c r="F129" s="138" t="s">
        <v>588</v>
      </c>
      <c r="G129" s="122"/>
      <c r="H129" s="164" t="s">
        <v>530</v>
      </c>
      <c r="I129" s="218">
        <v>21724</v>
      </c>
    </row>
    <row r="130" spans="1:9" s="141" customFormat="1" ht="124.8">
      <c r="A130" s="46"/>
      <c r="B130" s="123" t="s">
        <v>410</v>
      </c>
      <c r="C130" s="211" t="s">
        <v>176</v>
      </c>
      <c r="D130" s="211" t="s">
        <v>411</v>
      </c>
      <c r="E130" s="138" t="s">
        <v>587</v>
      </c>
      <c r="F130" s="138" t="s">
        <v>588</v>
      </c>
      <c r="G130" s="123"/>
      <c r="H130" s="153"/>
      <c r="I130" s="223">
        <f>I131</f>
        <v>1800</v>
      </c>
    </row>
    <row r="131" spans="1:9" s="213" customFormat="1" ht="46.8">
      <c r="A131" s="151"/>
      <c r="B131" s="128" t="s">
        <v>412</v>
      </c>
      <c r="C131" s="208" t="s">
        <v>413</v>
      </c>
      <c r="D131" s="208" t="s">
        <v>411</v>
      </c>
      <c r="E131" s="138" t="s">
        <v>587</v>
      </c>
      <c r="F131" s="138" t="s">
        <v>588</v>
      </c>
      <c r="G131" s="151"/>
      <c r="H131" s="164" t="s">
        <v>532</v>
      </c>
      <c r="I131" s="218">
        <v>1800</v>
      </c>
    </row>
  </sheetData>
  <mergeCells count="9">
    <mergeCell ref="A5:I5"/>
    <mergeCell ref="A6:A8"/>
    <mergeCell ref="B6:B8"/>
    <mergeCell ref="C6:C8"/>
    <mergeCell ref="D6:D8"/>
    <mergeCell ref="E6:F7"/>
    <mergeCell ref="G6:G8"/>
    <mergeCell ref="H6:H8"/>
    <mergeCell ref="I6:I8"/>
  </mergeCells>
  <pageMargins left="0.39370078740157483" right="0.39370078740157483" top="0.74803149606299213" bottom="0.3937007874015748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приложение1</vt:lpstr>
      <vt:lpstr>приложение 2</vt:lpstr>
      <vt:lpstr>приложение 3</vt:lpstr>
      <vt:lpstr>приложение 4</vt:lpstr>
      <vt:lpstr>приложение 5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приложение1!Заголовки_для_печати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приложение1!Область_печати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ivinnikova</cp:lastModifiedBy>
  <cp:lastPrinted>2024-02-01T05:14:36Z</cp:lastPrinted>
  <dcterms:created xsi:type="dcterms:W3CDTF">2005-05-11T09:34:44Z</dcterms:created>
  <dcterms:modified xsi:type="dcterms:W3CDTF">2024-05-06T13:25:06Z</dcterms:modified>
</cp:coreProperties>
</file>