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ихайлова\Рабочий стол\ПРОГРАММЫ\Программа 2023-2030\Отчет по МП за 2024 год\"/>
    </mc:Choice>
  </mc:AlternateContent>
  <bookViews>
    <workbookView xWindow="0" yWindow="0" windowWidth="24000" windowHeight="8880" tabRatio="694" activeTab="3"/>
  </bookViews>
  <sheets>
    <sheet name="приложение7" sheetId="63" r:id="rId1"/>
    <sheet name="приложение 8" sheetId="64" r:id="rId2"/>
    <sheet name="приложение 9" sheetId="65" r:id="rId3"/>
    <sheet name="приложение 10" sheetId="66" r:id="rId4"/>
    <sheet name="Лист1" sheetId="67" r:id="rId5"/>
  </sheets>
  <definedNames>
    <definedName name="_xlnm.Print_Titles" localSheetId="3">'приложение 10'!$6:$7</definedName>
    <definedName name="_xlnm.Print_Titles" localSheetId="1">'приложение 8'!$5:$7</definedName>
    <definedName name="_xlnm.Print_Titles" localSheetId="2">'приложение 9'!$5:$6</definedName>
    <definedName name="_xlnm.Print_Titles" localSheetId="0">приложение7!$5:$6</definedName>
    <definedName name="_xlnm.Print_Area" localSheetId="3">'приложение 10'!$A$1:$F$488</definedName>
    <definedName name="_xlnm.Print_Area" localSheetId="0">приложение7!$A$1:$J$202</definedName>
  </definedNames>
  <calcPr calcId="162913"/>
</workbook>
</file>

<file path=xl/calcChain.xml><?xml version="1.0" encoding="utf-8"?>
<calcChain xmlns="http://schemas.openxmlformats.org/spreadsheetml/2006/main">
  <c r="E18" i="66" l="1"/>
  <c r="E244" i="66"/>
  <c r="F244" i="66"/>
  <c r="D244" i="66"/>
  <c r="E17" i="66"/>
  <c r="E10" i="66" s="1"/>
  <c r="F17" i="66"/>
  <c r="F10" i="66" s="1"/>
  <c r="F18" i="66"/>
  <c r="E19" i="66"/>
  <c r="F19" i="66"/>
  <c r="D18" i="66"/>
  <c r="D19" i="66"/>
  <c r="D17" i="66"/>
  <c r="D10" i="66" s="1"/>
  <c r="F191" i="66"/>
  <c r="E191" i="66"/>
  <c r="D191" i="66"/>
  <c r="F184" i="66"/>
  <c r="E184" i="66"/>
  <c r="D184" i="66"/>
  <c r="F163" i="66"/>
  <c r="E163" i="66"/>
  <c r="D163" i="66"/>
  <c r="F156" i="66"/>
  <c r="E156" i="66"/>
  <c r="D156" i="66"/>
  <c r="F227" i="66"/>
  <c r="E227" i="66"/>
  <c r="D227" i="66"/>
  <c r="E16" i="66" l="1"/>
  <c r="E219" i="66" l="1"/>
  <c r="F219" i="66"/>
  <c r="D219" i="66"/>
  <c r="F145" i="66"/>
  <c r="E145" i="66"/>
  <c r="D145" i="66"/>
  <c r="F144" i="66"/>
  <c r="E144" i="66"/>
  <c r="D144" i="66"/>
  <c r="F143" i="66"/>
  <c r="E143" i="66"/>
  <c r="D143" i="66"/>
  <c r="F136" i="66"/>
  <c r="E136" i="66"/>
  <c r="D136" i="66"/>
  <c r="F137" i="66"/>
  <c r="E137" i="66"/>
  <c r="D137" i="66"/>
  <c r="F138" i="66"/>
  <c r="E138" i="66"/>
  <c r="D138" i="66"/>
  <c r="E149" i="66"/>
  <c r="F149" i="66"/>
  <c r="D149" i="66"/>
  <c r="E142" i="66" l="1"/>
  <c r="F142" i="66"/>
  <c r="D142" i="66"/>
  <c r="E135" i="66"/>
  <c r="F135" i="66"/>
  <c r="D135" i="66"/>
  <c r="F121" i="66"/>
  <c r="E121" i="66"/>
  <c r="D121" i="66"/>
  <c r="E93" i="66"/>
  <c r="F93" i="66"/>
  <c r="D93" i="66"/>
  <c r="D79" i="66"/>
  <c r="D252" i="66" l="1"/>
  <c r="D280" i="66"/>
  <c r="E337" i="66"/>
  <c r="F337" i="66"/>
  <c r="D337" i="66"/>
  <c r="E376" i="66"/>
  <c r="E12" i="66" s="1"/>
  <c r="F376" i="66"/>
  <c r="F12" i="66" s="1"/>
  <c r="D376" i="66"/>
  <c r="D12" i="66" s="1"/>
  <c r="E375" i="66"/>
  <c r="E11" i="66" s="1"/>
  <c r="F375" i="66"/>
  <c r="F11" i="66" s="1"/>
  <c r="D375" i="66"/>
  <c r="D11" i="66" s="1"/>
  <c r="D381" i="66"/>
  <c r="E402" i="66"/>
  <c r="F402" i="66"/>
  <c r="D402" i="66"/>
  <c r="D373" i="66" l="1"/>
  <c r="D9" i="66"/>
  <c r="E9" i="66"/>
  <c r="F9" i="66"/>
  <c r="E373" i="66"/>
  <c r="F373" i="66"/>
  <c r="J31" i="63"/>
  <c r="H182" i="63"/>
  <c r="I16" i="63"/>
  <c r="H16" i="63"/>
  <c r="H15" i="63"/>
  <c r="I167" i="63"/>
  <c r="J167" i="63"/>
  <c r="H167" i="63"/>
  <c r="I154" i="63"/>
  <c r="J154" i="63"/>
  <c r="H154" i="63"/>
  <c r="J16" i="63"/>
  <c r="J14" i="63" l="1"/>
  <c r="I116" i="63"/>
  <c r="J116" i="63"/>
  <c r="H116" i="63"/>
  <c r="I110" i="63"/>
  <c r="J110" i="63"/>
  <c r="H110" i="63"/>
  <c r="I104" i="63" l="1"/>
  <c r="J104" i="63"/>
  <c r="H104" i="63"/>
  <c r="I81" i="63"/>
  <c r="J81" i="63"/>
  <c r="H81" i="63"/>
  <c r="I71" i="63"/>
  <c r="J71" i="63"/>
  <c r="H71" i="63"/>
  <c r="H31" i="63" l="1"/>
  <c r="H14" i="63" s="1"/>
  <c r="H12" i="63" s="1"/>
  <c r="I31" i="63"/>
  <c r="I14" i="63" l="1"/>
  <c r="F381" i="66"/>
  <c r="F280" i="66"/>
  <c r="F252" i="66"/>
  <c r="F79" i="66"/>
  <c r="F23" i="66"/>
  <c r="E381" i="66"/>
  <c r="E280" i="66"/>
  <c r="E252" i="66"/>
  <c r="D16" i="66"/>
  <c r="D23" i="66"/>
  <c r="E23" i="66"/>
  <c r="F16" i="66" l="1"/>
  <c r="E79" i="66"/>
  <c r="J182" i="63"/>
  <c r="I182" i="63"/>
  <c r="J141" i="63" l="1"/>
  <c r="I141" i="63"/>
  <c r="I127" i="63"/>
  <c r="J127" i="63"/>
  <c r="H127" i="63"/>
  <c r="H11" i="63" s="1"/>
  <c r="I15" i="63"/>
  <c r="J15" i="63"/>
  <c r="J12" i="63" s="1"/>
  <c r="J78" i="63"/>
  <c r="I78" i="63"/>
  <c r="H78" i="63"/>
  <c r="I93" i="63"/>
  <c r="J93" i="63"/>
  <c r="H93" i="63"/>
  <c r="J89" i="63"/>
  <c r="I89" i="63"/>
  <c r="H89" i="63"/>
  <c r="I85" i="63"/>
  <c r="J85" i="63"/>
  <c r="H85" i="63"/>
  <c r="J10" i="63" l="1"/>
  <c r="J11" i="63"/>
  <c r="H141" i="63"/>
  <c r="H10" i="63" s="1"/>
  <c r="H8" i="63" s="1"/>
  <c r="J8" i="63" l="1"/>
  <c r="I12" i="63"/>
  <c r="I11" i="63" l="1"/>
  <c r="I10" i="63"/>
  <c r="I8" i="63" l="1"/>
</calcChain>
</file>

<file path=xl/sharedStrings.xml><?xml version="1.0" encoding="utf-8"?>
<sst xmlns="http://schemas.openxmlformats.org/spreadsheetml/2006/main" count="1940" uniqueCount="530">
  <si>
    <t>в том числе:</t>
  </si>
  <si>
    <t>Ф.И.О.</t>
  </si>
  <si>
    <t>подпись</t>
  </si>
  <si>
    <t>Главный бухгалтер</t>
  </si>
  <si>
    <t>МП</t>
  </si>
  <si>
    <t>Руководитель</t>
  </si>
  <si>
    <t>№ п/п</t>
  </si>
  <si>
    <t>1</t>
  </si>
  <si>
    <t>Наименование показателя (индикатора)</t>
  </si>
  <si>
    <t>Ед. измерения</t>
  </si>
  <si>
    <t>…..</t>
  </si>
  <si>
    <t>Статус</t>
  </si>
  <si>
    <t>областной бюджет</t>
  </si>
  <si>
    <t>местный бюджет</t>
  </si>
  <si>
    <t>юридические лица</t>
  </si>
  <si>
    <t>всего, в том числе:</t>
  </si>
  <si>
    <t>отчетный год</t>
  </si>
  <si>
    <t>план</t>
  </si>
  <si>
    <t>факт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</si>
  <si>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</si>
  <si>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Источники ресурсного обеспечения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</si>
  <si>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</si>
  <si>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</si>
  <si>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>кассовое исполнение на отчетную дату</t>
  </si>
  <si>
    <t xml:space="preserve">федеральный бюджет 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</si>
  <si>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</si>
  <si>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</si>
  <si>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ПОДПРОГРАММА 1</t>
  </si>
  <si>
    <t>лимит на  год</t>
  </si>
  <si>
    <t>фактическое финансирование</t>
  </si>
  <si>
    <t xml:space="preserve">Расходы за отчетный период,  тыс. руб. </t>
  </si>
  <si>
    <t>ПОДПРОГРАММА 2</t>
  </si>
  <si>
    <t xml:space="preserve">Основное мероприятие 1 </t>
  </si>
  <si>
    <t xml:space="preserve">Наименование муниципальной программы, подпрограммы, основного мероприятия </t>
  </si>
  <si>
    <t>Значения показателей (индикаторов) муниципальной программы, подпрограммы, основного мероприятия</t>
  </si>
  <si>
    <t>МУНИЦИПАЛЬНАЯ ПРОГРАММА</t>
  </si>
  <si>
    <t>всего</t>
  </si>
  <si>
    <t>в том числе по ГРБС:</t>
  </si>
  <si>
    <t>Основное мероприятие 2</t>
  </si>
  <si>
    <t>Код бюджетной классификации</t>
  </si>
  <si>
    <t>ГРБС</t>
  </si>
  <si>
    <t>РзПз</t>
  </si>
  <si>
    <t>ЦСР</t>
  </si>
  <si>
    <t>ВР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</si>
  <si>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</si>
  <si>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</si>
  <si>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Приложение 7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</si>
  <si>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</si>
  <si>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исполнителя, исполнителя -главного распорядителя средств местного бюджета (далее - ГРБС)</t>
  </si>
  <si>
    <t xml:space="preserve">Расходы местного бюджета за отчетный год, 
тыс. руб. </t>
  </si>
  <si>
    <t>наименование ответственного исполнителя муниципальной программы</t>
  </si>
  <si>
    <r>
      <t>1</t>
    </r>
    <r>
      <rPr>
        <sz val="11"/>
        <rFont val="Times New Roman"/>
        <family val="1"/>
        <charset val="204"/>
      </rPr>
      <t xml:space="preserve"> Предусмотрено решением о местном бюджете на конец отчетного периода.</t>
    </r>
  </si>
  <si>
    <t>2</t>
  </si>
  <si>
    <t>Приложение 8</t>
  </si>
  <si>
    <t>Плановый срок</t>
  </si>
  <si>
    <t>Фактический срок</t>
  </si>
  <si>
    <t xml:space="preserve">Результаты реализации мероприятий </t>
  </si>
  <si>
    <r>
      <t xml:space="preserve">Проблемы, возникшие в ходе реализации мероприятия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</si>
  <si>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</si>
  <si>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</si>
  <si>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кассовый план  на отчетную 
дату </t>
  </si>
  <si>
    <t xml:space="preserve">запланированные </t>
  </si>
  <si>
    <t>достигнутые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</si>
  <si>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>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  </r>
  </si>
  <si>
    <t>Приложение 9</t>
  </si>
  <si>
    <t>Наименование муниципальной программы, подпрограммы,  основного мероприятия, мероприятия</t>
  </si>
  <si>
    <t xml:space="preserve">Расходы местного бюджета за отчетный период,  тыс. руб. </t>
  </si>
  <si>
    <t>Приложение 10</t>
  </si>
  <si>
    <t xml:space="preserve">внебюджетные фонды                     </t>
  </si>
  <si>
    <t xml:space="preserve">наименование ответственного исполнителя муниципальной программы </t>
  </si>
  <si>
    <t>Исполнитель мероприятия (структурное подразделение администрации района, иной главный распорядитель средств местного бюджета), Ф.И.О., должность исполнителя)</t>
  </si>
  <si>
    <t>предусмотрено решением Совета народных депутатов Бутурлиновского муниципального района о местном бюджете в отчетном году</t>
  </si>
  <si>
    <t>"Развитие образования" на 2023-2030 годы</t>
  </si>
  <si>
    <t>"Развитие дошкольного и общего образования"</t>
  </si>
  <si>
    <t>Основное мероприятие 1.</t>
  </si>
  <si>
    <t>Развитие дошкольного образования</t>
  </si>
  <si>
    <t>Мероприятие 1.1.</t>
  </si>
  <si>
    <t>Строительство и реконструкция объектов дошкольного образования</t>
  </si>
  <si>
    <t>Мероприятие 1.2.</t>
  </si>
  <si>
    <t>Капитальный ремонт объектов образования с целью предоставления услуг дошкольного образования</t>
  </si>
  <si>
    <t>Мероприятие 1.3.</t>
  </si>
  <si>
    <t>Развитие вариативных форм дошкольного образования</t>
  </si>
  <si>
    <t>Материально-техническое оснащение муниципальных дошкольных образовательных организаций в соответствии с современными требованиями</t>
  </si>
  <si>
    <t>Мероприятие 1.4.</t>
  </si>
  <si>
    <t>Мероприятие 1.5.</t>
  </si>
  <si>
    <t>Формирование инфраструктуры услуг по сопровождению раннего развития детей (0 - 3 года), включая широкую информационную поддержку семей</t>
  </si>
  <si>
    <t>Мероприятие 1.6.</t>
  </si>
  <si>
    <t>Повышение квалификации педагогических и руководящих работников дошкольных образовательных учреждений по персонофицированной модели повышения квалификации</t>
  </si>
  <si>
    <t xml:space="preserve">Создание условий для реализации государственного образовательного стандарта дошкольного образования в дошкольных образовательных организациях Бутурлиновского муниципального района </t>
  </si>
  <si>
    <t>Мероприятие 1.7.</t>
  </si>
  <si>
    <t>Основное мероприятие 2.</t>
  </si>
  <si>
    <t>Развитие общего образования</t>
  </si>
  <si>
    <t>Мероприятие 2.1.</t>
  </si>
  <si>
    <t>Развитие системы поддержки талантливых детей и творческих педагогов</t>
  </si>
  <si>
    <t>Мероприятие 2.2.</t>
  </si>
  <si>
    <t>Вознаграждения за классное руководство педагогическим работникам общеобразовательных организаций</t>
  </si>
  <si>
    <t>Мероприятие 2.3.</t>
  </si>
  <si>
    <t>Совершенствование процедуры аттестации педагогических работников</t>
  </si>
  <si>
    <t>Создание условий для доступной среды детей с ограниченными возможностями</t>
  </si>
  <si>
    <t>Мероприятие 2.4.</t>
  </si>
  <si>
    <t>Строительство и реконструкция образовательных учреждений</t>
  </si>
  <si>
    <t>Мероприятие 2.5.</t>
  </si>
  <si>
    <t>Мероприятие 2.6.</t>
  </si>
  <si>
    <t>Капитальный ремонт образовательных учреждений</t>
  </si>
  <si>
    <t>Обеспечение комплексной безопасности муниципальных образовательных учреждений</t>
  </si>
  <si>
    <t>Мероприятие 2.7.</t>
  </si>
  <si>
    <t>Мероприятие 2.8.</t>
  </si>
  <si>
    <t>Организация сбалансированного горячего питания школьников</t>
  </si>
  <si>
    <t>Обеспечение бесплатным горячим питанием учащихся с 1 по 4 классы</t>
  </si>
  <si>
    <t>Мероприятие 2.9.</t>
  </si>
  <si>
    <t>Выделение субсидии из муниципального бюджета на обеспечение учащихся общеобразовательных учреждений молочной продукцией</t>
  </si>
  <si>
    <t>Мероприятие 2.10.</t>
  </si>
  <si>
    <t>Организация спортивных занятий школьников</t>
  </si>
  <si>
    <t>Мероприятие 2.11.</t>
  </si>
  <si>
    <t>Мероприятие 2.12.</t>
  </si>
  <si>
    <t>Информатизация системы общего образования</t>
  </si>
  <si>
    <t>Мероприятие 2.13.</t>
  </si>
  <si>
    <t>Мероприятия по развитию сети образовательных организаций(50 на 50)</t>
  </si>
  <si>
    <t>Обеспечение муниципальных учреждений образования источниками резервного питания</t>
  </si>
  <si>
    <t>Основное мероприятие 3</t>
  </si>
  <si>
    <t>Региональный проект E1</t>
  </si>
  <si>
    <t>«Современная школа»</t>
  </si>
  <si>
    <t>Региональный проект E2</t>
  </si>
  <si>
    <t xml:space="preserve"> «Успех каждого ребёнка»</t>
  </si>
  <si>
    <t>Региональный проект E4</t>
  </si>
  <si>
    <t xml:space="preserve"> «Цифровая образовательная среда»</t>
  </si>
  <si>
    <t>Федеральный проект проект EВ</t>
  </si>
  <si>
    <t xml:space="preserve"> «Патриотическое воспитание граждан Российской Федерации»</t>
  </si>
  <si>
    <t>Региональный проект Р2</t>
  </si>
  <si>
    <t>Региональный проект «Содействие занятости  женщин –создание условий  дошкольного образования  для детей в возрасте  до трёх лет»</t>
  </si>
  <si>
    <t>Социализация детей-сирот и детей, нуждающихся в особой защите государства на территории Бутурлиновского муниципального района</t>
  </si>
  <si>
    <t>Социализацию детей-сирот и детей, нуждающихся в особой заботе государства</t>
  </si>
  <si>
    <t>Предоставление поддержки на строительство жилья молодым специалистам и гражданам на селе</t>
  </si>
  <si>
    <t>Получение общедоступного образования детям с ограниченными возможностями здоровья</t>
  </si>
  <si>
    <t>ПОДПРОГРАММА 3</t>
  </si>
  <si>
    <t>Развитие дополнительного образования и воспитания</t>
  </si>
  <si>
    <t xml:space="preserve">Развитие инфраструктуры и обновление содержания дополнительного образования детей </t>
  </si>
  <si>
    <t>Выявление и поддержка одаренных детей и талантливой молодежи</t>
  </si>
  <si>
    <t xml:space="preserve">Основное мероприятие 3 </t>
  </si>
  <si>
    <t>Формирование муниципальной системы конкурсных мероприятий в сфере дополнительного образования, воспитания и развития одаренности детей и молодежи</t>
  </si>
  <si>
    <t>Основное мероприятие 4</t>
  </si>
  <si>
    <t>Развитие кадрового потенциала системы дополнительного образования и развития одаренности детей и молодежи</t>
  </si>
  <si>
    <t>Развитие информационно-методического обеспечения системы дополнительного образования и развития одаренности детей и молодежи</t>
  </si>
  <si>
    <t>Основное мероприятие 5</t>
  </si>
  <si>
    <t>Основное мероприятие 6</t>
  </si>
  <si>
    <t>Создание новых мест  в образовательных организациях различных типов для реализации дополнителнительных общеразвивающих программ всех направвленностей</t>
  </si>
  <si>
    <t>ПОДПРОГРАММА 4</t>
  </si>
  <si>
    <t>Создание условий для организации отдыха и оздоровления детей и молодежи на территории Бутурлиновского муниципального района</t>
  </si>
  <si>
    <t>Нормативно-правовое обеспечение организации отдыха и оздоровления детей</t>
  </si>
  <si>
    <t>Мероприятия по развитию механизмов административной среды</t>
  </si>
  <si>
    <t>Совершенствование кадрового и информационно-методического обеспечения организации и проведения детской оздоровительной кампании</t>
  </si>
  <si>
    <t>Организация временного трудоустройства несовершеннолетних от 14 до 18 лет через центр трудовой адаптации подростков в свободное от занятий время</t>
  </si>
  <si>
    <t>ПОДПРОГРАММА 5</t>
  </si>
  <si>
    <t>Обеспечение реализации муниципальной программы на территории Бутурлиновского муниципального района</t>
  </si>
  <si>
    <t>Финансовое обеспечение  органов местного самоуправления</t>
  </si>
  <si>
    <t>Финансовое обеспечение выполнения других расходных обязательств</t>
  </si>
  <si>
    <t>Прочие мероприятия в области образования</t>
  </si>
  <si>
    <t>ПОДПРОГРАММА 6</t>
  </si>
  <si>
    <t>Вовлечение молодёжи в социальную практику</t>
  </si>
  <si>
    <t>Вовлечение молодёжи в социальную практику и обеспечение поддержки научной, творческой и предпринимательской активности молодёжи</t>
  </si>
  <si>
    <t>Гражданское образование, патриотическое воспитание молодёжи и подготовки её к службе в Вооружённых Силах Российской Федерации, содействие формированию правовых, культурных и нравственных ценностей среди молодёжи</t>
  </si>
  <si>
    <t>Развитие системы переподготовки и повышения квалификации специалистов по работе с молодёжью, подготовки актива</t>
  </si>
  <si>
    <t>Развитие системы информирования молодёжи о потенциальных возможностях саморазвития и мониторинга молодёжной политики</t>
  </si>
  <si>
    <t>Организация и проведение комплексных мероприятий  правоохранительной направленности</t>
  </si>
  <si>
    <t>Организация и проведение комплексных антинаркотических мероприятий</t>
  </si>
  <si>
    <t>Основное мероприятие 7</t>
  </si>
  <si>
    <t>Организация и проведение комплексных мероприятий, направленных на профилактику экстремизма и развитие толерантности</t>
  </si>
  <si>
    <t xml:space="preserve">Организация и проведение комплексных мероприятий, направленных на профилактику и предупреждение детского травматизма, безопасность дорожного движения </t>
  </si>
  <si>
    <t>Основное мероприятие 8</t>
  </si>
  <si>
    <t>Отдел по образованию и молодежной политике</t>
  </si>
  <si>
    <t>Администрация Бутурлиновского муниципального района</t>
  </si>
  <si>
    <t>924</t>
  </si>
  <si>
    <t>0701</t>
  </si>
  <si>
    <t>0702</t>
  </si>
  <si>
    <t>0703</t>
  </si>
  <si>
    <t>914</t>
  </si>
  <si>
    <t>2102S8130</t>
  </si>
  <si>
    <t>2102L3040</t>
  </si>
  <si>
    <t>000</t>
  </si>
  <si>
    <t>0000</t>
  </si>
  <si>
    <t>0000000000</t>
  </si>
  <si>
    <t>244</t>
  </si>
  <si>
    <t>119</t>
  </si>
  <si>
    <t xml:space="preserve">924 </t>
  </si>
  <si>
    <t>0709</t>
  </si>
  <si>
    <t>021EB51790</t>
  </si>
  <si>
    <t>111</t>
  </si>
  <si>
    <t>1004</t>
  </si>
  <si>
    <t>0113</t>
  </si>
  <si>
    <t>612</t>
  </si>
  <si>
    <t>0707</t>
  </si>
  <si>
    <t>240380280</t>
  </si>
  <si>
    <t>2401S8320</t>
  </si>
  <si>
    <t>121</t>
  </si>
  <si>
    <t>129</t>
  </si>
  <si>
    <t>242</t>
  </si>
  <si>
    <t>247</t>
  </si>
  <si>
    <t>851</t>
  </si>
  <si>
    <t>Доступность дошкольного образования (отношение численности детей 3 - 7 лет, получающих дошкольное образования, к сумме численности детей в возрасте 3 - 7 лет, получающих дошкольное образование в текущем году, и численности детей в возрасте 3-7 лет, находящихся в очереди на получение в текущем году дошкольного образования);</t>
  </si>
  <si>
    <t>Удельный вес численности населения в возрасте 5 - 18 лет, охваченного образованием, в общей численности населения в возрасте 5 - 18 лет;</t>
  </si>
  <si>
    <t>Удельный вес численности обучающихся муниципальных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</si>
  <si>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Доля детей, охваченных образовательными программами дополнительного образования детей, в общей численности детей и молодежи в возрасте 5 - 18 лет</t>
  </si>
  <si>
    <t> %</t>
  </si>
  <si>
    <t>число одаренных детей, талантливой молодежи и их педагогов-наставников, получивших областную поддержку (премии), человек;</t>
  </si>
  <si>
    <t>Чел. </t>
  </si>
  <si>
    <t>число детей и молодежи, принявших участие в региональных, всероссийских, международных мероприятиях по различным направлениям деятельности, человек</t>
  </si>
  <si>
    <t xml:space="preserve">Повышение доли педагогических и руководящих работников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</t>
  </si>
  <si>
    <t xml:space="preserve">Количество молодых людей, вовлеченных в программы и проекты, направленные на интеграцию в жизнь общества </t>
  </si>
  <si>
    <t> чел.</t>
  </si>
  <si>
    <t>Доля оздоровленных детей к общей численности детей школьного возраста в муниципальном районе</t>
  </si>
  <si>
    <t>% </t>
  </si>
  <si>
    <t>Удельный вес числа образовательных организаций, в которых созданы органы коллегиального управления с участием общественности, в общем числе образовательных организаций</t>
  </si>
  <si>
    <t>  %</t>
  </si>
  <si>
    <t>Число уровней образования, на которых реализуются механизмы внешней оценки качества образования;</t>
  </si>
  <si>
    <t> Кол-во</t>
  </si>
  <si>
    <t>Удельный вес численности молодых людей в возрасте от 14 до 30 лет, участвующих в деятельности молодежных общественных объединений, в общей численности молодых людей от 14 до 30 лет;</t>
  </si>
  <si>
    <t>%</t>
  </si>
  <si>
    <t>Количество образовательных организаций, принимающих участие в реализации мероприятий, направленных на проведение мониторинга достижений учащихся.</t>
  </si>
  <si>
    <t>Кол-во</t>
  </si>
  <si>
    <t>Число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единиц нарастающим итогом к 2023 году, единиц</t>
  </si>
  <si>
    <t>-</t>
  </si>
  <si>
    <t>Численность обучающихся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 на территории муниципального района, тыс. человек нарастающим итогом к 2023 году</t>
  </si>
  <si>
    <t>100 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</si>
  <si>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</si>
  <si>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</si>
  <si>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</si>
  <si>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</si>
  <si>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</si>
  <si>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</si>
  <si>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</si>
  <si>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</si>
  <si>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</si>
  <si>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</si>
  <si>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</si>
  <si>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</si>
  <si>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</si>
  <si>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1.1.</t>
  </si>
  <si>
    <t>1.2.</t>
  </si>
  <si>
    <t>Доступность дошкольного образования для детей в возрасте от 2-х месяцев до 3-х лет</t>
  </si>
  <si>
    <t>1.3.</t>
  </si>
  <si>
    <t>Доступность дошкольного образования для детей в возрасте от 3-х  до 7 лет</t>
  </si>
  <si>
    <t>1.4.</t>
  </si>
  <si>
    <t>Доступность дошкольного образования для детей в возрасте от 5 до 7 лет</t>
  </si>
  <si>
    <t>1.5.</t>
  </si>
  <si>
    <t>Доля детей с ОВЗ осваивающих основные или адаптированные основные общеобразовательные программы в очной форме от общего количества обучающихся с ОВЗ на территории муниципального района</t>
  </si>
  <si>
    <t>1.6.</t>
  </si>
  <si>
    <t>Доля педагогических работников в возрасте до 35 лет в общей численности педагогических работников общеобразовательных организаций</t>
  </si>
  <si>
    <t>1.7.</t>
  </si>
  <si>
    <t>Удельный вес численности руководителей муниципальных организаций дошкольного образования, общеобразовательных организаций и организаций образования детей, прошедших в течение последних трех лет повышение квалификации или профессиональную переподготовку, в общей численности руководителей организаций дошкольного, общего образования детей</t>
  </si>
  <si>
    <t>1.8.</t>
  </si>
  <si>
    <t>Отношение среднемесячной заработной платы педагогических работников дошкольного образования к средней заработной плате в сфере общего образования</t>
  </si>
  <si>
    <t>1.9.</t>
  </si>
  <si>
    <t>Удельный вес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</si>
  <si>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%  </t>
  </si>
  <si>
    <t>2.1.</t>
  </si>
  <si>
    <t>Доля воспитанников областных государственных образовательных учреждений для детей с ограниченными возможностями здоровья, обеспеченных комфортными условиями обучения и проживания.</t>
  </si>
  <si>
    <t>2.2.</t>
  </si>
  <si>
    <t>Удельный вес лиц из числа детей-сирот и детей, оставшихся без попечения родителей, охваченных постинтернатным сопровождением, от общего числа выпускников областных образовательных учреждений интернатного типа для детей-сирот и детей, оставшихся без попечения родителей.</t>
  </si>
  <si>
    <t> % </t>
  </si>
  <si>
    <t xml:space="preserve">3.1. </t>
  </si>
  <si>
    <t>Доля детей в возрасте от 5 до 18 лет, охваченных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лет).</t>
  </si>
  <si>
    <t xml:space="preserve">3.3. </t>
  </si>
  <si>
    <t>Доля детей в возрасте от 5 до 18 лет, получающих услуги дополнительное образование с использованием сертификата дополнительного образования.</t>
  </si>
  <si>
    <t>3.2.</t>
  </si>
  <si>
    <t>Число детей и молодежи, ставших лауреатами и призерами всероссийских, региональных и муниципальных мероприятий (конкурсов) человек</t>
  </si>
  <si>
    <t> Чел.</t>
  </si>
  <si>
    <t>3.3.</t>
  </si>
  <si>
    <t>Число одаренных детей, талантливой молодежи и их педагогов-наставников, получивших областную поддержку (премии), человек</t>
  </si>
  <si>
    <t>3.4.</t>
  </si>
  <si>
    <t>Количество региональных мероприятий в сфере дополнительного образования, воспитания и развития одаренности детей и молодежи, единиц</t>
  </si>
  <si>
    <t> Ед.</t>
  </si>
  <si>
    <t>3.5.</t>
  </si>
  <si>
    <t>Число детей и молодежи, принявших участие в муниципальных, региональных, всероссийских мероприятиях по различным направлениям деятельности, тысяч человек</t>
  </si>
  <si>
    <t>Чел.</t>
  </si>
  <si>
    <t>3.6.</t>
  </si>
  <si>
    <t>Количество грантов (субсидий), выданных общественным организациям, ведущим свою работу на территории Бутурлиновского муниципального района Воронежской области в области патриотического воспитания.</t>
  </si>
  <si>
    <t> единиц</t>
  </si>
  <si>
    <t>3.7.</t>
  </si>
  <si>
    <t>Количество педагогов сферы дополнительного образования и воспитания, принявших участие в семинарах, совещаниях, научно-практических конференциях и иных мероприятиях, тысяч человек;</t>
  </si>
  <si>
    <t>3.8.</t>
  </si>
  <si>
    <r>
      <t>Удельный вес численности руководителей муниципальных организаций дополнительного образования детей, прошедших в течение трех лет повышение квалификации или профессиональную переподготовку, в общей численности руководителей организаций дополнительного образования детей,</t>
    </r>
    <r>
      <rPr>
        <b/>
        <sz val="12"/>
        <color rgb="FF9933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%</t>
    </r>
  </si>
  <si>
    <t>3.9.</t>
  </si>
  <si>
    <t>Количество публикаций в СМИ, Интернет - пространстве, -теле, - радио сюжетов, освещающих основные мероприятия в сфере дополнительного образования и воспитания детей и молодежи, единиц</t>
  </si>
  <si>
    <t>4.1.</t>
  </si>
  <si>
    <t>4.2.</t>
  </si>
  <si>
    <t xml:space="preserve">Увеличение количества детей, находящихся в трудной жизненной ситуации, охваченных организованным отдыхом и оздоровлением в лагерях дневного пребывания, загородных детских оздоровительных и профильных лагерях, в общем количестве детей, находящихся в трудной жизненной ситуации </t>
  </si>
  <si>
    <t>4.3.</t>
  </si>
  <si>
    <t>Увеличение численности работников административно-управленческого и основного персонала оздоровительных учреждений, охваченных повышением квалификации.</t>
  </si>
  <si>
    <t>5.1.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</si>
  <si>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</si>
  <si>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6.1.</t>
  </si>
  <si>
    <t>Количество молодых людей, вовлечённых в программы и проекты, направленные на интеграцию в жизнь общества.</t>
  </si>
  <si>
    <t>6.2.</t>
  </si>
  <si>
    <t>Количество молодых людей, участвующих в различных формах самоорганизации и в структурах социальной направленности</t>
  </si>
  <si>
    <t>6.3.</t>
  </si>
  <si>
    <t>Количество мероприятий, проектов (программ), направленных на формирования правовых, культурных и нравственных ценностей среди молодёжи</t>
  </si>
  <si>
    <t>6.4.</t>
  </si>
  <si>
    <t>Количество военно - патриотических объединений, военно - спортивных молодёжных и детских организаций.</t>
  </si>
  <si>
    <t>6.5.</t>
  </si>
  <si>
    <t xml:space="preserve">Количество молодых людей, осведомлённых о потенциальных возможностях проявления социальной инициативы в общественной и общественно-политической жизни. </t>
  </si>
  <si>
    <t>чел</t>
  </si>
  <si>
    <t>ПОДПРОГРАММА 5 "Обеспечение реализации муниципальной программы на территории Бутурлиновского муниципального района "</t>
  </si>
  <si>
    <t>ПОДПРОГРАММА 6 "Вовлечение молодёжи в социальную практику"</t>
  </si>
  <si>
    <t>ПОДПРОГРАММА 4 «Создание условий для организации отдыха и оздоровления детей и молодежи на территории Бутурлиновского муниципального района»</t>
  </si>
  <si>
    <t>ПОДПРОГРАММА 3 "Развитие дополнительного образования и воспитания на территории Бутурлиновского муниципального района "</t>
  </si>
  <si>
    <t>ПОДПРОГРАММА 2 "Социализация детей –сирот и детей, нуждающихся в особой заботе государства на территории Бутурлиновского муниципального района "</t>
  </si>
  <si>
    <t>ПОДПРОГРАММА 1 "Развитие дошкольного и общего образования на территории Бутурлиновского муниципального района"</t>
  </si>
  <si>
    <t>0</t>
  </si>
  <si>
    <t>«Развитие дошкольного и общего образования»</t>
  </si>
  <si>
    <t xml:space="preserve">Развитие дошкольного образования </t>
  </si>
  <si>
    <t>мероприятие 1.1</t>
  </si>
  <si>
    <t>мероприятие 1.2</t>
  </si>
  <si>
    <t>мероприятие 1.3</t>
  </si>
  <si>
    <t>мероприятие 1.4</t>
  </si>
  <si>
    <t>мероприятие 1.5</t>
  </si>
  <si>
    <t>мероприятие 1.6</t>
  </si>
  <si>
    <t>мероприятие 1.7</t>
  </si>
  <si>
    <t>Создание условий для реализации государственного образовательного стандарта дошкольного образования в дошкольных образовательных организациях Бутурлиновского муниципального района Воронежской области на 2018-2024 годы</t>
  </si>
  <si>
    <t xml:space="preserve">Развитие общего образования </t>
  </si>
  <si>
    <t>мероприятие 2.1.</t>
  </si>
  <si>
    <t xml:space="preserve">мероприятие 2.2 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</si>
  <si>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</si>
  <si>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</si>
  <si>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</si>
  <si>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</si>
  <si>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</si>
  <si>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</si>
  <si>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2.9.</t>
  </si>
  <si>
    <t>мероприятие 2.10.</t>
  </si>
  <si>
    <t>мероприятие 2.11.</t>
  </si>
  <si>
    <t>мероприятие 2.12.</t>
  </si>
  <si>
    <t>мероприятия 2.13</t>
  </si>
  <si>
    <t>мероприятия 1.1</t>
  </si>
  <si>
    <t>мероприятия 1.2</t>
  </si>
  <si>
    <t>Основное мероприятия1</t>
  </si>
  <si>
    <t xml:space="preserve">Финансовое обеспечение  органов местного самоуправления </t>
  </si>
  <si>
    <t xml:space="preserve">Основное мероприятие 2 </t>
  </si>
  <si>
    <t xml:space="preserve">Основное мероприятие 4 </t>
  </si>
  <si>
    <t xml:space="preserve">Основное мероприятие 5 </t>
  </si>
  <si>
    <t xml:space="preserve">Основное мероприятие 6 </t>
  </si>
  <si>
    <t xml:space="preserve">Основное мероприятие 7 </t>
  </si>
  <si>
    <t xml:space="preserve">Основное мероприятие 8 </t>
  </si>
  <si>
    <r>
      <t>Организация и проведение комплексных мероприятий, направленных на профилактику и предупреждение детского травматизма</t>
    </r>
    <r>
      <rPr>
        <sz val="14"/>
        <color theme="1"/>
        <rFont val="Times New Roman"/>
        <family val="1"/>
        <charset val="204"/>
      </rPr>
      <t xml:space="preserve">, </t>
    </r>
    <r>
      <rPr>
        <sz val="11"/>
        <color theme="1"/>
        <rFont val="Times New Roman"/>
        <family val="1"/>
        <charset val="204"/>
      </rPr>
      <t xml:space="preserve">безопасность дорожного движения </t>
    </r>
  </si>
  <si>
    <t>Отдел по образованию и молодежной политике администрации Бутурлиновского муниципального района</t>
  </si>
  <si>
    <t>857,42</t>
  </si>
  <si>
    <t>742,9</t>
  </si>
  <si>
    <t>162,6</t>
  </si>
  <si>
    <t>130</t>
  </si>
  <si>
    <t>50</t>
  </si>
  <si>
    <t>40</t>
  </si>
  <si>
    <t>60</t>
  </si>
  <si>
    <t>Удельный вес численности населения в возрасте 5 - 18 лет, охваченного образованием, в общей численности населения в возрасте 5 - 18 лет; -100 %</t>
  </si>
  <si>
    <t>Доступность дошкольного образования (отношение численности детей 3 - 7 лет, получающих дошкольное образования, к сумме численности детей в возрасте 3 - 7 лет, получающих дошкольное образование в текущем году, и численности детей в возрасте 3-7 лет, находящихся в очереди на получение в текущем году дошкольного образования); - 100  %</t>
  </si>
  <si>
    <t>Удельный вес численности обучающихся муниципальных общеобразовательных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 - 100 %</t>
  </si>
  <si>
    <t>число детей и молодежи, принявших участие в региональных, всероссийских, международных мероприятиях по различным направлениям деятельности, человек - 2500 чел.</t>
  </si>
  <si>
    <t>Повышение доли педагогических и руководящих работников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- 100 %</t>
  </si>
  <si>
    <t>Количество молодых людей, вовлеченных в программы и проекты, направленные на интеграцию в жизнь общества - 2808</t>
  </si>
  <si>
    <t>Доля оздоровленных детей к общей численности детей школьного возраста в муниципальном районе - 48,8 %</t>
  </si>
  <si>
    <t>Удельный вес числа образовательных организаций, в которых созданы органы коллегиального управления с участием общественности, в общем числе образовательных организаций - 100 %</t>
  </si>
  <si>
    <t>Число уровней образования, на которых реализуются механизмы внешней оценки качества образования; - 4</t>
  </si>
  <si>
    <t>Удельный вес численности молодых людей в возрасте от 14 до 30 лет, участвующих в деятельности молодежных общественных объединений, в общей численности молодых людей от 14 до 30 лет; - 88,3 %</t>
  </si>
  <si>
    <t>Доступность дошкольного образования (отношение численности детей 3 - 7 лет, получающих дошкольное образования, к сумме численности детей в возрасте 3 - 7 лет, получающих дошкольное образование в текущем году, и численности детей в возрасте 3-7 лет, находящихся в очереди на получение в текущем году дошкольного образования); - 100 %</t>
  </si>
  <si>
    <t>Доступность дошкольного образования для детей в возрасте от 2-х месяцев до 3-х лет - 82,3 %</t>
  </si>
  <si>
    <t>Доступность дошкольного образования для детей в возрасте от 3-х  до 7 лет - 100 %</t>
  </si>
  <si>
    <t>Доступность дошкольного образования для детей в возрасте от 5 до 7 лет - 100 %</t>
  </si>
  <si>
    <t>Доля детей с ОВЗ осваивающих основные или адаптированные основные общеобразовательные программы в очной форме от общего количества обучающихся с ОВЗ на территории муниципального района - 100 %</t>
  </si>
  <si>
    <t>Доля педагогических работников в возрасте до 35 лет в общей численности педагогических работников общеобразовательных организаций - 34 %</t>
  </si>
  <si>
    <t>Удельный вес численности руководителей муниципальных организаций дошкольного образования, общеобразовательных организаций и организаций образования детей, прошедших в течение последних трех лет повышение квалификации или профессиональную переподготовку, в общей численности руководителей организаций дошкольного, общего образования детей - 100 %</t>
  </si>
  <si>
    <t>Отношение среднемесячной заработной платы педагогических работников дошкольного образования к средней заработной плате в сфере общего образования - 100 %</t>
  </si>
  <si>
    <t>Удельный вес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 - 95 %</t>
  </si>
  <si>
    <t>Доля воспитанников областных государственных образовательных учреждений для детей с ограниченными возможностями здоровья, обеспеченных комфортными условиями обучения и проживания. -100 %</t>
  </si>
  <si>
    <t>Удельный вес лиц из числа детей-сирот и детей, оставшихся без попечения родителей, охваченных постинтернатным сопровождением, от общего числа выпускников областных образовательных учреждений интернатного типа для детей-сирот и детей, оставшихся без попечения родителей. - 100 %</t>
  </si>
  <si>
    <t>Количество педагогов сферы дополнительного образования и воспитания, принявших участие в семинарах, совещаниях, научно-практических конференциях и иных мероприятиях,- 25 тысяч человек;</t>
  </si>
  <si>
    <r>
      <t>Удельный вес численности руководителей муниципальных организаций дополнительного образования детей, прошедших в течение трех лет повышение квалификации или профессиональную переподготовку, в общей численности руководителей организаций дополнительного образования детей,</t>
    </r>
    <r>
      <rPr>
        <b/>
        <sz val="12"/>
        <color theme="1"/>
        <rFont val="Times New Roman"/>
        <family val="1"/>
        <charset val="204"/>
      </rPr>
      <t xml:space="preserve"> - 100 </t>
    </r>
    <r>
      <rPr>
        <sz val="12"/>
        <color theme="1"/>
        <rFont val="Times New Roman"/>
        <family val="1"/>
        <charset val="204"/>
      </rPr>
      <t>%</t>
    </r>
  </si>
  <si>
    <t>Увеличение численности работников административно-управленческого и основного персонала оздоровительных учреждений, охваченных повышением квалификации. - 80 чел.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</si>
  <si>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 - 0 %</t>
  </si>
  <si>
    <t>Количество молодых людей, вовлечённых в программы и проекты, направленные на интеграцию в жизнь общества. - 2808 чел..</t>
  </si>
  <si>
    <t>Количество молодых людей, участвующих в различных формах самоорганизации и в структурах социальной направленности - 6800 чел..</t>
  </si>
  <si>
    <t>Количество мероприятий, проектов (программ), направленных на формирования правовых, культурных и нравственных ценностей среди молодёжи - 81 ед..</t>
  </si>
  <si>
    <t>119770,6</t>
  </si>
  <si>
    <t>99141,6</t>
  </si>
  <si>
    <t>98359,3</t>
  </si>
  <si>
    <t>66,1</t>
  </si>
  <si>
    <t>5,7</t>
  </si>
  <si>
    <t>18729,3</t>
  </si>
  <si>
    <t>196750,7</t>
  </si>
  <si>
    <t>13464,0</t>
  </si>
  <si>
    <t>13464</t>
  </si>
  <si>
    <t>4188,5</t>
  </si>
  <si>
    <t>328,5</t>
  </si>
  <si>
    <t>0210200590</t>
  </si>
  <si>
    <t>0210278120</t>
  </si>
  <si>
    <t>34,19</t>
  </si>
  <si>
    <t>217,31</t>
  </si>
  <si>
    <t>30,39</t>
  </si>
  <si>
    <t>23227,8</t>
  </si>
  <si>
    <t>805,08</t>
  </si>
  <si>
    <t>13383,23</t>
  </si>
  <si>
    <t>3514,49</t>
  </si>
  <si>
    <t>59173,37</t>
  </si>
  <si>
    <t>1861,07</t>
  </si>
  <si>
    <t>8847,57</t>
  </si>
  <si>
    <t>02102L3040</t>
  </si>
  <si>
    <t>02102S9970</t>
  </si>
  <si>
    <t>1905,49</t>
  </si>
  <si>
    <t>02102L7501</t>
  </si>
  <si>
    <t>5519,22</t>
  </si>
  <si>
    <t>25178,08</t>
  </si>
  <si>
    <t>25178,06</t>
  </si>
  <si>
    <t>4384,15</t>
  </si>
  <si>
    <t>02102S9620</t>
  </si>
  <si>
    <t>11805,38</t>
  </si>
  <si>
    <t>19,9</t>
  </si>
  <si>
    <t>02102S8810</t>
  </si>
  <si>
    <t>543,83</t>
  </si>
  <si>
    <t>02102S8130</t>
  </si>
  <si>
    <t>0210253030</t>
  </si>
  <si>
    <t>5656,24</t>
  </si>
  <si>
    <t>0210250500</t>
  </si>
  <si>
    <t>0210178150</t>
  </si>
  <si>
    <t>0412</t>
  </si>
  <si>
    <t>02102S9760</t>
  </si>
  <si>
    <t>58541,36</t>
  </si>
  <si>
    <t>1321,46</t>
  </si>
  <si>
    <t>4355,72</t>
  </si>
  <si>
    <t>540,36</t>
  </si>
  <si>
    <t>5004,28</t>
  </si>
  <si>
    <t>40,88</t>
  </si>
  <si>
    <t>27684,52</t>
  </si>
  <si>
    <t>0220178392</t>
  </si>
  <si>
    <t>0220178541</t>
  </si>
  <si>
    <t>0220178542</t>
  </si>
  <si>
    <t>0220178543</t>
  </si>
  <si>
    <t>2440</t>
  </si>
  <si>
    <t>1921,47</t>
  </si>
  <si>
    <t>6670</t>
  </si>
  <si>
    <t>5833,9</t>
  </si>
  <si>
    <t>7149</t>
  </si>
  <si>
    <t>6451,41</t>
  </si>
  <si>
    <t>0260180310</t>
  </si>
  <si>
    <t>02401S8410</t>
  </si>
  <si>
    <t>02401S8320</t>
  </si>
  <si>
    <t>0250200590</t>
  </si>
  <si>
    <t>0250182010</t>
  </si>
  <si>
    <t>0230100590</t>
  </si>
  <si>
    <t>150</t>
  </si>
  <si>
    <t>0230120540</t>
  </si>
  <si>
    <t>611</t>
  </si>
  <si>
    <t>22656,9</t>
  </si>
  <si>
    <t>22656,8</t>
  </si>
  <si>
    <t>1102</t>
  </si>
  <si>
    <t>02301S8790</t>
  </si>
  <si>
    <t>556,8</t>
  </si>
  <si>
    <t>02101S8180</t>
  </si>
  <si>
    <t>11226,6</t>
  </si>
  <si>
    <t>02101S9620</t>
  </si>
  <si>
    <t>41389,4</t>
  </si>
  <si>
    <t>775,2</t>
  </si>
  <si>
    <t>243</t>
  </si>
  <si>
    <t>0250155490</t>
  </si>
  <si>
    <t>49526,5</t>
  </si>
  <si>
    <t>386,5</t>
  </si>
  <si>
    <t>46405,69</t>
  </si>
  <si>
    <t>100863,3</t>
  </si>
  <si>
    <t>170665</t>
  </si>
  <si>
    <t>100081</t>
  </si>
  <si>
    <t>5,73</t>
  </si>
  <si>
    <t>66,14</t>
  </si>
  <si>
    <t>71,87</t>
  </si>
  <si>
    <t>федеральный бюджет</t>
  </si>
  <si>
    <t>внебюджетные фонды</t>
  </si>
  <si>
    <t>Основное мероприятие 1.3 подпрограммы 1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</si>
  <si>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 и профессиональных образовательных организаций"</t>
  </si>
  <si>
    <t>Субсидия на организацию бесплатного питания обучающимся из многодетных семей в муниципальных образовательных организацциях</t>
  </si>
  <si>
    <t>Материально-техническое оснащение образовательных организаций</t>
  </si>
  <si>
    <t>Мероприятия по "Развитию и модернизации общего образования"</t>
  </si>
  <si>
    <t>мероприятия 2.15</t>
  </si>
  <si>
    <t>Расходы на капитальные вложения в объекты теплоснабжения</t>
  </si>
  <si>
    <t>Отчет об использовании бюджетных ассигнований
 местного бюджета на реализацию муниципальной программы Бутурлиновского муниципального района  Воронежской области
Развитие образования
по состоянию на 31 декабря 2024года</t>
  </si>
  <si>
    <t>Сведения
о достижении значений показателей (индикаторов) реализации муниципальной программы Бутурлиновского муниципального района Воронежской области
Развитие образования
по состоянию на 31 декабря 2024 года</t>
  </si>
  <si>
    <t>Отчет о выполнении Плана реализации муниципальной программы Бутурлиновского муниципального района Воронежской области 
Развитие образования
по состоянию на 31 декабря 2024 года</t>
  </si>
  <si>
    <t>Информация
о расходах федерального, областного и местных бюджетов,  внебюджетных фондов, юридических и физических лиц на реализацию целей муниципальной программы Бутурлиновского муниципального района  Воронежской области Развитие образования
по состоянию на 31 декабря 2024 года</t>
  </si>
  <si>
    <t>Доля детей, охваченных образовательными программами дополнительного образования детей, в общей численности детей и молодежи в возрасте 5 - 18 лет - 99,93 %</t>
  </si>
  <si>
    <t>число одаренных детей, талантливой молодежи и их педагогов-наставников, получивших областную поддержку (премии), человек; - 0 чел.</t>
  </si>
  <si>
    <t>Количество образовательных организаций, принимающих участие в реализации мероприятий, направленных на проведение мониторинга достижений учащихся - 14</t>
  </si>
  <si>
    <t>Число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единиц нарастающим итогом к 2024 году, - 0 единиц</t>
  </si>
  <si>
    <t>Численность обучающихся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 на территории муниципального района, тыс. человек нарастающим итогом к 2024 году 0 тыс.чел..</t>
  </si>
  <si>
    <t>563703,4</t>
  </si>
  <si>
    <t>01.01.2024</t>
  </si>
  <si>
    <t>29389,8</t>
  </si>
  <si>
    <t>5510</t>
  </si>
  <si>
    <t>18041</t>
  </si>
  <si>
    <t>23363,7</t>
  </si>
  <si>
    <t>23363,6</t>
  </si>
  <si>
    <t>Число детей и молодежи, ставших лауреатами и призерами всероссийских, региональных и муниципальных мероприятий (конкурсов) - 61 человек</t>
  </si>
  <si>
    <t>Число одаренных детей, талантливой молодежи и их педагогов-наставников, получивших областную поддержку (премии), -  3 человека</t>
  </si>
  <si>
    <t>Число одаренных детей, талантливой молодежи и их педагогов-наставников, получивших областную поддержку (премии), - 3 человека</t>
  </si>
  <si>
    <t>Количество региональных мероприятий в сфере дополнительного образования, воспитания и развития одаренности детей и молодежи, - 87 единицы</t>
  </si>
  <si>
    <t>Число детей и молодежи, принявших участие в муниципальных, региональных, всероссийских мероприятиях по различным направлениям деятельности, - 2450 тысяч человек</t>
  </si>
  <si>
    <t>Количество грантов (субсидий), выданных общественным организациям, ведущим свою работу на территории Бутурлиновского муниципального района Воронежской области в области патриотического воспитания. - 0 един..</t>
  </si>
  <si>
    <t>Количество публикаций в СМИ, Интернет - пространстве, -теле, - радио сюжетов, освещающих основные мероприятия в сфере дополнительного образования и воспитания детей и молодежи,- 68 единиц</t>
  </si>
  <si>
    <t>9147,5</t>
  </si>
  <si>
    <t>Доля оздоровленных детей к общей численности детей школьного возраста в муниципальном районе - 53,2 %</t>
  </si>
  <si>
    <t>Увеличение количества детей, находящихся в трудной жизненной ситуации, охваченных организованным отдыхом и оздоровлением в лагерях дневного пребывания, загородных детских оздоровительных и профильных лагерях, в общем количестве детей, находящихся в трудной жизненной ситуации - 85 чел.</t>
  </si>
  <si>
    <t>37587,7</t>
  </si>
  <si>
    <t>37278,7</t>
  </si>
  <si>
    <t>1675</t>
  </si>
  <si>
    <t>Количество военно - патриотических объединений, военно - спортивных молодёжных и детских организаций. - 28 еден..</t>
  </si>
  <si>
    <t>Количество молодых людей, осведомлённых о потенциальных возможностях проявления социальной инициативы в общественной и общественно-политической жизни. - 8011 чел..</t>
  </si>
  <si>
    <t>1182,4</t>
  </si>
  <si>
    <t>Доля детей в возрасте от 5 до 18 лет, охваченных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лет). - 100 %</t>
  </si>
  <si>
    <t>Доля детей в возрасте от 5 до 18 лет, получающих услуги дополнительное образование с использованием сертификата дополнительного образования. -99,93 %</t>
  </si>
  <si>
    <t>271528,3</t>
  </si>
  <si>
    <t>270746</t>
  </si>
  <si>
    <t>559958,7</t>
  </si>
  <si>
    <t>34497,11</t>
  </si>
  <si>
    <t>34497,09</t>
  </si>
  <si>
    <t>19730,61</t>
  </si>
  <si>
    <t>2445,9</t>
  </si>
  <si>
    <t>101,42</t>
  </si>
  <si>
    <t>мероприятия 2.14</t>
  </si>
  <si>
    <t>34401,61</t>
  </si>
  <si>
    <t>13074,13</t>
  </si>
  <si>
    <t>12982,33</t>
  </si>
  <si>
    <t>3454,4</t>
  </si>
  <si>
    <t>572,88</t>
  </si>
  <si>
    <t>15988,7</t>
  </si>
  <si>
    <t>8629,7</t>
  </si>
  <si>
    <t>37587,6</t>
  </si>
  <si>
    <t>мероприятие 2.13.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</si>
</sst>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3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trike/>
      <sz val="10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Cyr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9933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164" fontId="13" fillId="0" borderId="0" applyFont="0" applyFill="0" applyBorder="0" applyAlignment="0" applyProtection="0"/>
  </cellStyleXfs>
  <cellXfs count="334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10" fillId="0" borderId="0" xfId="0" applyFont="1" applyFill="1" applyAlignment="1">
      <alignment horizontal="left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 wrapText="1"/>
    </xf>
    <xf numFmtId="0" fontId="0" fillId="0" borderId="0" xfId="0" applyFont="1" applyBorder="1"/>
    <xf numFmtId="0" fontId="8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Continuous" vertical="center" wrapText="1"/>
    </xf>
    <xf numFmtId="0" fontId="14" fillId="0" borderId="0" xfId="0" applyFont="1" applyFill="1" applyAlignment="1">
      <alignment horizontal="centerContinuous"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49" fontId="1" fillId="0" borderId="0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0" fontId="14" fillId="2" borderId="0" xfId="0" applyFont="1" applyFill="1"/>
    <xf numFmtId="49" fontId="1" fillId="2" borderId="0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wrapText="1"/>
    </xf>
    <xf numFmtId="0" fontId="1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Continuous" vertical="center" wrapText="1"/>
    </xf>
    <xf numFmtId="0" fontId="3" fillId="0" borderId="0" xfId="0" applyFont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2" xfId="1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5" fillId="0" borderId="0" xfId="0" applyFont="1"/>
    <xf numFmtId="0" fontId="1" fillId="2" borderId="0" xfId="0" applyFont="1" applyFill="1"/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1" xfId="1" applyFont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5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wrapText="1"/>
    </xf>
    <xf numFmtId="0" fontId="6" fillId="2" borderId="8" xfId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wrapText="1"/>
    </xf>
    <xf numFmtId="0" fontId="6" fillId="2" borderId="4" xfId="1" applyFont="1" applyFill="1" applyBorder="1" applyAlignment="1">
      <alignment wrapText="1"/>
    </xf>
    <xf numFmtId="0" fontId="6" fillId="2" borderId="8" xfId="1" applyFont="1" applyFill="1" applyBorder="1" applyAlignment="1">
      <alignment wrapText="1"/>
    </xf>
    <xf numFmtId="0" fontId="6" fillId="2" borderId="3" xfId="1" applyFont="1" applyFill="1" applyBorder="1" applyAlignment="1">
      <alignment wrapText="1"/>
    </xf>
    <xf numFmtId="0" fontId="6" fillId="2" borderId="4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49" fontId="20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2" fontId="0" fillId="0" borderId="1" xfId="0" applyNumberFormat="1" applyBorder="1"/>
    <xf numFmtId="2" fontId="1" fillId="2" borderId="1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1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9" fillId="0" borderId="1" xfId="0" applyNumberFormat="1" applyFont="1" applyFill="1" applyBorder="1" applyAlignment="1">
      <alignment wrapText="1"/>
    </xf>
    <xf numFmtId="49" fontId="19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2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8" fillId="0" borderId="8" xfId="0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9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wrapText="1"/>
    </xf>
    <xf numFmtId="0" fontId="27" fillId="3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vertical="center" wrapText="1"/>
    </xf>
    <xf numFmtId="0" fontId="0" fillId="3" borderId="0" xfId="0" applyFill="1"/>
    <xf numFmtId="0" fontId="27" fillId="3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165" fontId="27" fillId="3" borderId="1" xfId="0" applyNumberFormat="1" applyFont="1" applyFill="1" applyBorder="1" applyAlignment="1">
      <alignment wrapText="1"/>
    </xf>
    <xf numFmtId="0" fontId="27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justify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2" borderId="4" xfId="1" applyFont="1" applyFill="1" applyBorder="1" applyAlignment="1">
      <alignment horizontal="left" vertical="top" wrapText="1"/>
    </xf>
    <xf numFmtId="0" fontId="6" fillId="2" borderId="8" xfId="1" applyFont="1" applyFill="1" applyBorder="1" applyAlignment="1">
      <alignment horizontal="left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25" fillId="2" borderId="6" xfId="0" applyNumberFormat="1" applyFont="1" applyFill="1" applyBorder="1" applyAlignment="1">
      <alignment horizontal="left"/>
    </xf>
    <xf numFmtId="49" fontId="25" fillId="2" borderId="9" xfId="0" applyNumberFormat="1" applyFont="1" applyFill="1" applyBorder="1" applyAlignment="1">
      <alignment horizontal="left"/>
    </xf>
    <xf numFmtId="49" fontId="25" fillId="2" borderId="7" xfId="0" applyNumberFormat="1" applyFont="1" applyFill="1" applyBorder="1" applyAlignment="1">
      <alignment horizontal="left"/>
    </xf>
    <xf numFmtId="0" fontId="24" fillId="0" borderId="6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8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14" fontId="19" fillId="0" borderId="4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wrapText="1"/>
    </xf>
    <xf numFmtId="49" fontId="19" fillId="0" borderId="8" xfId="0" applyNumberFormat="1" applyFont="1" applyFill="1" applyBorder="1" applyAlignment="1">
      <alignment horizontal="center" wrapText="1"/>
    </xf>
    <xf numFmtId="49" fontId="19" fillId="0" borderId="3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0" fillId="0" borderId="1" xfId="0" applyBorder="1"/>
    <xf numFmtId="0" fontId="19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0" fillId="0" borderId="8" xfId="0" applyBorder="1"/>
    <xf numFmtId="0" fontId="0" fillId="0" borderId="3" xfId="0" applyBorder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4" fontId="19" fillId="0" borderId="8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view="pageBreakPreview" zoomScale="75" zoomScaleNormal="75" zoomScaleSheetLayoutView="75" workbookViewId="0">
      <selection activeCell="B16" sqref="B16:B21"/>
    </sheetView>
  </sheetViews>
  <sheetFormatPr defaultRowHeight="12.75" x14ac:dyDescent="0.2"/>
  <cols>
    <col min="1" max="1" width="27.85546875" customWidth="1"/>
    <col min="2" max="2" width="43.42578125" customWidth="1"/>
    <col min="3" max="3" width="39.7109375" customWidth="1"/>
    <col min="4" max="4" width="6.42578125" bestFit="1" customWidth="1"/>
    <col min="5" max="5" width="14.85546875" bestFit="1" customWidth="1"/>
    <col min="6" max="6" width="18.5703125" customWidth="1"/>
    <col min="7" max="7" width="11.85546875" customWidth="1"/>
    <col min="8" max="8" width="15.140625" customWidth="1"/>
    <col min="9" max="9" width="17.28515625" customWidth="1"/>
    <col min="10" max="10" width="24" customWidth="1"/>
  </cols>
  <sheetData>
    <row r="1" spans="1:10" s="58" customFormat="1" ht="18.75" x14ac:dyDescent="0.3">
      <c r="A1" s="56"/>
      <c r="B1" s="56"/>
      <c r="C1" s="56"/>
      <c r="D1" s="57"/>
      <c r="E1" s="57"/>
      <c r="F1" s="57"/>
      <c r="G1" s="57"/>
      <c r="H1" s="57"/>
      <c r="I1" s="57"/>
      <c r="J1" s="20" t="s">
        <v>46</v>
      </c>
    </row>
    <row r="2" spans="1:10" s="58" customFormat="1" ht="18.75" x14ac:dyDescent="0.3">
      <c r="A2" s="56"/>
      <c r="B2" s="56"/>
      <c r="C2" s="56"/>
      <c r="D2" s="59"/>
      <c r="E2" s="59"/>
      <c r="F2" s="59"/>
      <c r="G2" s="59"/>
      <c r="H2" s="59"/>
      <c r="I2" s="59"/>
      <c r="J2" s="59"/>
    </row>
    <row r="3" spans="1:10" s="58" customFormat="1" ht="87.75" customHeight="1" x14ac:dyDescent="0.3">
      <c r="A3" s="60" t="s">
        <v>478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s="63" customFormat="1" x14ac:dyDescent="0.2">
      <c r="A4" s="61"/>
      <c r="B4" s="61"/>
      <c r="C4" s="61"/>
      <c r="D4" s="62"/>
      <c r="E4" s="62"/>
      <c r="F4" s="62"/>
      <c r="G4" s="62"/>
      <c r="H4" s="62"/>
      <c r="I4" s="62"/>
      <c r="J4" s="62"/>
    </row>
    <row r="5" spans="1:10" s="63" customFormat="1" ht="31.5" x14ac:dyDescent="0.2">
      <c r="A5" s="218" t="s">
        <v>11</v>
      </c>
      <c r="B5" s="219" t="s">
        <v>47</v>
      </c>
      <c r="C5" s="220" t="s">
        <v>48</v>
      </c>
      <c r="D5" s="64" t="s">
        <v>39</v>
      </c>
      <c r="E5" s="64"/>
      <c r="F5" s="64"/>
      <c r="G5" s="64"/>
      <c r="H5" s="1" t="s">
        <v>49</v>
      </c>
      <c r="I5" s="1"/>
      <c r="J5" s="1"/>
    </row>
    <row r="6" spans="1:10" s="65" customFormat="1" ht="72.75" customHeight="1" x14ac:dyDescent="0.2">
      <c r="A6" s="218"/>
      <c r="B6" s="219"/>
      <c r="C6" s="220"/>
      <c r="D6" s="51" t="s">
        <v>40</v>
      </c>
      <c r="E6" s="51" t="s">
        <v>41</v>
      </c>
      <c r="F6" s="51" t="s">
        <v>42</v>
      </c>
      <c r="G6" s="51" t="s">
        <v>43</v>
      </c>
      <c r="H6" s="51" t="s">
        <v>44</v>
      </c>
      <c r="I6" s="51" t="s">
        <v>45</v>
      </c>
      <c r="J6" s="51" t="s">
        <v>23</v>
      </c>
    </row>
    <row r="7" spans="1:10" s="63" customFormat="1" ht="15.75" x14ac:dyDescent="0.2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</row>
    <row r="8" spans="1:10" s="67" customFormat="1" ht="18.75" x14ac:dyDescent="0.3">
      <c r="A8" s="221" t="s">
        <v>35</v>
      </c>
      <c r="B8" s="221" t="s">
        <v>72</v>
      </c>
      <c r="C8" s="53" t="s">
        <v>36</v>
      </c>
      <c r="D8" s="45"/>
      <c r="E8" s="45"/>
      <c r="F8" s="45"/>
      <c r="G8" s="45"/>
      <c r="H8" s="158">
        <f>H10+H11</f>
        <v>925046.52999999968</v>
      </c>
      <c r="I8" s="158">
        <f>I10+I11</f>
        <v>917640.36</v>
      </c>
      <c r="J8" s="158">
        <f>J10+J11</f>
        <v>917640.36</v>
      </c>
    </row>
    <row r="9" spans="1:10" s="67" customFormat="1" ht="18.75" x14ac:dyDescent="0.3">
      <c r="A9" s="221"/>
      <c r="B9" s="221"/>
      <c r="C9" s="53" t="s">
        <v>37</v>
      </c>
      <c r="D9" s="45"/>
      <c r="E9" s="45"/>
      <c r="F9" s="45"/>
      <c r="G9" s="45"/>
      <c r="H9" s="66"/>
      <c r="I9" s="66"/>
      <c r="J9" s="66"/>
    </row>
    <row r="10" spans="1:10" s="67" customFormat="1" ht="37.5" x14ac:dyDescent="0.3">
      <c r="A10" s="221"/>
      <c r="B10" s="221"/>
      <c r="C10" s="53" t="s">
        <v>169</v>
      </c>
      <c r="D10" s="68"/>
      <c r="E10" s="45"/>
      <c r="F10" s="45"/>
      <c r="G10" s="45"/>
      <c r="H10" s="116">
        <f>H12-H15+H110+H141+H154+H182</f>
        <v>803938.74999999977</v>
      </c>
      <c r="I10" s="116">
        <f>I12-I15+I110+I141+I154+I182</f>
        <v>796532.67999999993</v>
      </c>
      <c r="J10" s="116">
        <f>J12-J15+J110+J141+J154+J182</f>
        <v>796532.67999999993</v>
      </c>
    </row>
    <row r="11" spans="1:10" s="67" customFormat="1" ht="56.25" x14ac:dyDescent="0.3">
      <c r="A11" s="221"/>
      <c r="B11" s="221"/>
      <c r="C11" s="53" t="s">
        <v>170</v>
      </c>
      <c r="D11" s="68"/>
      <c r="E11" s="45"/>
      <c r="F11" s="45"/>
      <c r="G11" s="45"/>
      <c r="H11" s="116">
        <f>H12-H14+H127</f>
        <v>121107.77999999996</v>
      </c>
      <c r="I11" s="116">
        <f>I12-I14+I127</f>
        <v>121107.68000000008</v>
      </c>
      <c r="J11" s="116">
        <f>J12-J14+J127</f>
        <v>121107.68000000008</v>
      </c>
    </row>
    <row r="12" spans="1:10" s="63" customFormat="1" ht="18.75" customHeight="1" x14ac:dyDescent="0.3">
      <c r="A12" s="215" t="s">
        <v>27</v>
      </c>
      <c r="B12" s="215" t="s">
        <v>73</v>
      </c>
      <c r="C12" s="53" t="s">
        <v>36</v>
      </c>
      <c r="D12" s="49"/>
      <c r="E12" s="45"/>
      <c r="F12" s="45"/>
      <c r="G12" s="45"/>
      <c r="H12" s="105">
        <f>H14+H15</f>
        <v>835231.85999999987</v>
      </c>
      <c r="I12" s="105">
        <f>I14+I15</f>
        <v>830704.58000000007</v>
      </c>
      <c r="J12" s="105">
        <f>J14+J15</f>
        <v>830704.58000000007</v>
      </c>
    </row>
    <row r="13" spans="1:10" s="63" customFormat="1" ht="18.75" x14ac:dyDescent="0.3">
      <c r="A13" s="216"/>
      <c r="B13" s="216"/>
      <c r="C13" s="53" t="s">
        <v>37</v>
      </c>
      <c r="D13" s="49"/>
      <c r="E13" s="45"/>
      <c r="F13" s="45"/>
      <c r="G13" s="45"/>
      <c r="H13" s="103"/>
      <c r="I13" s="103"/>
      <c r="J13" s="103"/>
    </row>
    <row r="14" spans="1:10" s="63" customFormat="1" ht="37.5" x14ac:dyDescent="0.3">
      <c r="A14" s="216"/>
      <c r="B14" s="216"/>
      <c r="C14" s="53" t="s">
        <v>169</v>
      </c>
      <c r="D14" s="49"/>
      <c r="E14" s="36"/>
      <c r="F14" s="45"/>
      <c r="G14" s="45"/>
      <c r="H14" s="103">
        <f>H16+H31-H62-H63-H64-H65-H66-H67-H68-H69</f>
        <v>737487.77999999991</v>
      </c>
      <c r="I14" s="103">
        <f>I16+I31-I62-I63-I64-I65-I66-I67-I68-I69</f>
        <v>732960.5</v>
      </c>
      <c r="J14" s="103">
        <f>J16+J31-J62-J63-J64-J65-J66-J67-J68-J69</f>
        <v>732960.5</v>
      </c>
    </row>
    <row r="15" spans="1:10" s="63" customFormat="1" ht="58.5" customHeight="1" x14ac:dyDescent="0.3">
      <c r="A15" s="217"/>
      <c r="B15" s="217"/>
      <c r="C15" s="53" t="s">
        <v>170</v>
      </c>
      <c r="D15" s="49"/>
      <c r="E15" s="36"/>
      <c r="F15" s="81"/>
      <c r="G15" s="81"/>
      <c r="H15" s="103">
        <f>H62+H63+H64+H65+H66+H67+H68+H69</f>
        <v>97744.080000000016</v>
      </c>
      <c r="I15" s="103">
        <f>I62+I63+I64+I65+I66+I67+I68+I69</f>
        <v>97744.080000000016</v>
      </c>
      <c r="J15" s="103">
        <f>J62+J63+J64+J65+J66+J67+J68+J69</f>
        <v>97744.080000000016</v>
      </c>
    </row>
    <row r="16" spans="1:10" s="63" customFormat="1" ht="18.75" x14ac:dyDescent="0.3">
      <c r="A16" s="200" t="s">
        <v>74</v>
      </c>
      <c r="B16" s="200" t="s">
        <v>75</v>
      </c>
      <c r="C16" s="53" t="s">
        <v>36</v>
      </c>
      <c r="D16" s="70"/>
      <c r="E16" s="45"/>
      <c r="F16" s="45"/>
      <c r="G16" s="45"/>
      <c r="H16" s="157">
        <f>H18+H19+H20+H21</f>
        <v>271528.2</v>
      </c>
      <c r="I16" s="157">
        <f>I18+I19+I20+I21</f>
        <v>270745.90000000002</v>
      </c>
      <c r="J16" s="157">
        <f>J18+J19+J20+J21</f>
        <v>270745.90000000002</v>
      </c>
    </row>
    <row r="17" spans="1:10" s="63" customFormat="1" ht="18.75" x14ac:dyDescent="0.3">
      <c r="A17" s="200"/>
      <c r="B17" s="200"/>
      <c r="C17" s="53" t="s">
        <v>37</v>
      </c>
      <c r="D17" s="70"/>
      <c r="E17" s="45"/>
      <c r="F17" s="45"/>
      <c r="G17" s="45"/>
      <c r="H17" s="98"/>
      <c r="I17" s="70"/>
      <c r="J17" s="70"/>
    </row>
    <row r="18" spans="1:10" s="63" customFormat="1" ht="37.5" x14ac:dyDescent="0.3">
      <c r="A18" s="200"/>
      <c r="B18" s="200"/>
      <c r="C18" s="53" t="s">
        <v>169</v>
      </c>
      <c r="D18" s="49" t="s">
        <v>171</v>
      </c>
      <c r="E18" s="16" t="s">
        <v>172</v>
      </c>
      <c r="F18" s="93">
        <v>2101100590</v>
      </c>
      <c r="G18" s="93">
        <v>111</v>
      </c>
      <c r="H18" s="49" t="s">
        <v>380</v>
      </c>
      <c r="I18" s="49" t="s">
        <v>381</v>
      </c>
      <c r="J18" s="49" t="s">
        <v>381</v>
      </c>
    </row>
    <row r="19" spans="1:10" s="63" customFormat="1" ht="37.5" x14ac:dyDescent="0.3">
      <c r="A19" s="200"/>
      <c r="B19" s="200"/>
      <c r="C19" s="53" t="s">
        <v>169</v>
      </c>
      <c r="D19" s="49" t="s">
        <v>171</v>
      </c>
      <c r="E19" s="16" t="s">
        <v>172</v>
      </c>
      <c r="F19" s="93">
        <v>2101100290</v>
      </c>
      <c r="G19" s="93">
        <v>111</v>
      </c>
      <c r="H19" s="49" t="s">
        <v>379</v>
      </c>
      <c r="I19" s="49" t="s">
        <v>379</v>
      </c>
      <c r="J19" s="49" t="s">
        <v>379</v>
      </c>
    </row>
    <row r="20" spans="1:10" s="63" customFormat="1" ht="37.5" x14ac:dyDescent="0.3">
      <c r="A20" s="200"/>
      <c r="B20" s="200"/>
      <c r="C20" s="53" t="s">
        <v>169</v>
      </c>
      <c r="D20" s="49" t="s">
        <v>171</v>
      </c>
      <c r="E20" s="16" t="s">
        <v>172</v>
      </c>
      <c r="F20" s="93" t="s">
        <v>453</v>
      </c>
      <c r="G20" s="93">
        <v>244</v>
      </c>
      <c r="H20" s="49" t="s">
        <v>454</v>
      </c>
      <c r="I20" s="49" t="s">
        <v>454</v>
      </c>
      <c r="J20" s="49" t="s">
        <v>454</v>
      </c>
    </row>
    <row r="21" spans="1:10" s="63" customFormat="1" ht="37.5" x14ac:dyDescent="0.3">
      <c r="A21" s="200"/>
      <c r="B21" s="200"/>
      <c r="C21" s="53" t="s">
        <v>169</v>
      </c>
      <c r="D21" s="49" t="s">
        <v>171</v>
      </c>
      <c r="E21" s="16" t="s">
        <v>172</v>
      </c>
      <c r="F21" s="93" t="s">
        <v>455</v>
      </c>
      <c r="G21" s="93">
        <v>243</v>
      </c>
      <c r="H21" s="49" t="s">
        <v>456</v>
      </c>
      <c r="I21" s="49" t="s">
        <v>456</v>
      </c>
      <c r="J21" s="49" t="s">
        <v>456</v>
      </c>
    </row>
    <row r="22" spans="1:10" s="63" customFormat="1" ht="65.25" customHeight="1" x14ac:dyDescent="0.3">
      <c r="A22" s="69" t="s">
        <v>76</v>
      </c>
      <c r="B22" s="83" t="s">
        <v>77</v>
      </c>
      <c r="C22" s="53" t="s">
        <v>169</v>
      </c>
      <c r="D22" s="49"/>
      <c r="E22" s="45"/>
      <c r="F22" s="45"/>
      <c r="G22" s="45"/>
      <c r="H22" s="103"/>
      <c r="I22" s="49"/>
      <c r="J22" s="49"/>
    </row>
    <row r="23" spans="1:10" s="63" customFormat="1" ht="65.25" customHeight="1" x14ac:dyDescent="0.3">
      <c r="A23" s="83" t="s">
        <v>76</v>
      </c>
      <c r="B23" s="83" t="s">
        <v>77</v>
      </c>
      <c r="C23" s="53" t="s">
        <v>169</v>
      </c>
      <c r="D23" s="49"/>
      <c r="E23" s="81"/>
      <c r="F23" s="81"/>
      <c r="G23" s="81"/>
      <c r="H23" s="49"/>
      <c r="I23" s="49"/>
      <c r="J23" s="49"/>
    </row>
    <row r="24" spans="1:10" s="63" customFormat="1" ht="65.25" customHeight="1" x14ac:dyDescent="0.3">
      <c r="A24" s="83" t="s">
        <v>78</v>
      </c>
      <c r="B24" s="83" t="s">
        <v>79</v>
      </c>
      <c r="C24" s="53" t="s">
        <v>169</v>
      </c>
      <c r="D24" s="49"/>
      <c r="E24" s="81"/>
      <c r="F24" s="81"/>
      <c r="G24" s="81"/>
      <c r="H24" s="49"/>
      <c r="I24" s="49"/>
      <c r="J24" s="49"/>
    </row>
    <row r="25" spans="1:10" s="63" customFormat="1" ht="65.25" customHeight="1" x14ac:dyDescent="0.3">
      <c r="A25" s="83" t="s">
        <v>80</v>
      </c>
      <c r="B25" s="83" t="s">
        <v>81</v>
      </c>
      <c r="C25" s="53" t="s">
        <v>169</v>
      </c>
      <c r="D25" s="49"/>
      <c r="E25" s="81"/>
      <c r="F25" s="81"/>
      <c r="G25" s="81"/>
      <c r="H25" s="49"/>
      <c r="I25" s="49"/>
      <c r="J25" s="49"/>
    </row>
    <row r="26" spans="1:10" s="63" customFormat="1" ht="65.25" customHeight="1" x14ac:dyDescent="0.3">
      <c r="A26" s="83" t="s">
        <v>83</v>
      </c>
      <c r="B26" s="83" t="s">
        <v>82</v>
      </c>
      <c r="C26" s="53" t="s">
        <v>169</v>
      </c>
      <c r="D26" s="49"/>
      <c r="E26" s="81"/>
      <c r="F26" s="81"/>
      <c r="G26" s="81"/>
      <c r="H26" s="49"/>
      <c r="I26" s="49"/>
      <c r="J26" s="49"/>
    </row>
    <row r="27" spans="1:10" s="63" customFormat="1" ht="65.25" customHeight="1" x14ac:dyDescent="0.3">
      <c r="A27" s="83" t="s">
        <v>84</v>
      </c>
      <c r="B27" s="83" t="s">
        <v>85</v>
      </c>
      <c r="C27" s="53" t="s">
        <v>169</v>
      </c>
      <c r="D27" s="49"/>
      <c r="E27" s="81"/>
      <c r="F27" s="81"/>
      <c r="G27" s="81"/>
      <c r="H27" s="49"/>
      <c r="I27" s="49"/>
      <c r="J27" s="49"/>
    </row>
    <row r="28" spans="1:10" s="63" customFormat="1" ht="65.25" customHeight="1" x14ac:dyDescent="0.25">
      <c r="A28" s="229" t="s">
        <v>86</v>
      </c>
      <c r="B28" s="215" t="s">
        <v>87</v>
      </c>
      <c r="C28" s="224" t="s">
        <v>169</v>
      </c>
      <c r="D28" s="94" t="s">
        <v>171</v>
      </c>
      <c r="E28" s="95" t="s">
        <v>172</v>
      </c>
      <c r="F28" s="96">
        <v>2101100590</v>
      </c>
      <c r="G28" s="96">
        <v>244</v>
      </c>
      <c r="H28" s="94" t="s">
        <v>382</v>
      </c>
      <c r="I28" s="94" t="s">
        <v>382</v>
      </c>
      <c r="J28" s="94" t="s">
        <v>382</v>
      </c>
    </row>
    <row r="29" spans="1:10" s="63" customFormat="1" ht="65.25" customHeight="1" x14ac:dyDescent="0.25">
      <c r="A29" s="230"/>
      <c r="B29" s="217"/>
      <c r="C29" s="225"/>
      <c r="D29" s="94" t="s">
        <v>171</v>
      </c>
      <c r="E29" s="95" t="s">
        <v>172</v>
      </c>
      <c r="F29" s="96">
        <v>210178290</v>
      </c>
      <c r="G29" s="96">
        <v>244</v>
      </c>
      <c r="H29" s="94" t="s">
        <v>383</v>
      </c>
      <c r="I29" s="94" t="s">
        <v>383</v>
      </c>
      <c r="J29" s="94" t="s">
        <v>383</v>
      </c>
    </row>
    <row r="30" spans="1:10" s="63" customFormat="1" ht="65.25" customHeight="1" x14ac:dyDescent="0.3">
      <c r="A30" s="83" t="s">
        <v>89</v>
      </c>
      <c r="B30" s="83" t="s">
        <v>88</v>
      </c>
      <c r="C30" s="53" t="s">
        <v>169</v>
      </c>
      <c r="D30" s="49"/>
      <c r="E30" s="81"/>
      <c r="F30" s="81"/>
      <c r="G30" s="81"/>
      <c r="H30" s="49"/>
      <c r="I30" s="49"/>
      <c r="J30" s="49"/>
    </row>
    <row r="31" spans="1:10" s="63" customFormat="1" ht="45" customHeight="1" x14ac:dyDescent="0.3">
      <c r="A31" s="215" t="s">
        <v>90</v>
      </c>
      <c r="B31" s="215" t="s">
        <v>91</v>
      </c>
      <c r="C31" s="53" t="s">
        <v>36</v>
      </c>
      <c r="D31" s="68"/>
      <c r="E31" s="45"/>
      <c r="F31" s="45"/>
      <c r="G31" s="45"/>
      <c r="H31" s="97">
        <f>H40+H42+H47+H48+H50+H51+H52+H55+H56+H62+H63+H64+H65+H66+H67+H68+H57+H60+H61+H69+H33+H34+H35+H36+H37+H38+H39+H41+H43+H44+H45+H46+H49+H53+H54+H58+H59</f>
        <v>563703.65999999992</v>
      </c>
      <c r="I31" s="97">
        <f>I40+I42+I47+I48+I50+I51+I52+I55+I56+I62+I63+I64+I65+I66+I67+I68+I57+I60+I61+I69+I33+I34+I35+I36+I37+I38+I39+I41+I43+I44+I45+I46+I49+I53+I54</f>
        <v>559958.67999999993</v>
      </c>
      <c r="J31" s="97">
        <f>J40+J42+J47+J48+J50+J51+J52+J55+J56+J62+J63+J64+J65+J66+J67+J68+J57+J60+J61+J69+J33+J34+J35+J36+J37+J38+J39+J41+J43+J44+J45+J46+J49+J53+J54</f>
        <v>559958.67999999993</v>
      </c>
    </row>
    <row r="32" spans="1:10" s="63" customFormat="1" ht="18.75" x14ac:dyDescent="0.3">
      <c r="A32" s="216"/>
      <c r="B32" s="216"/>
      <c r="C32" s="53" t="s">
        <v>37</v>
      </c>
      <c r="D32" s="68"/>
      <c r="E32" s="45"/>
      <c r="F32" s="45"/>
      <c r="G32" s="45"/>
      <c r="H32" s="68"/>
      <c r="I32" s="68"/>
      <c r="J32" s="68"/>
    </row>
    <row r="33" spans="1:10" s="63" customFormat="1" ht="37.5" customHeight="1" x14ac:dyDescent="0.2">
      <c r="A33" s="216"/>
      <c r="B33" s="216"/>
      <c r="C33" s="226"/>
      <c r="D33" s="68" t="s">
        <v>171</v>
      </c>
      <c r="E33" s="36" t="s">
        <v>173</v>
      </c>
      <c r="F33" s="36" t="s">
        <v>390</v>
      </c>
      <c r="G33" s="149">
        <v>112</v>
      </c>
      <c r="H33" s="68" t="s">
        <v>392</v>
      </c>
      <c r="I33" s="68" t="s">
        <v>392</v>
      </c>
      <c r="J33" s="68" t="s">
        <v>392</v>
      </c>
    </row>
    <row r="34" spans="1:10" s="63" customFormat="1" ht="37.5" customHeight="1" x14ac:dyDescent="0.2">
      <c r="A34" s="216"/>
      <c r="B34" s="216"/>
      <c r="C34" s="226"/>
      <c r="D34" s="68" t="s">
        <v>171</v>
      </c>
      <c r="E34" s="36" t="s">
        <v>173</v>
      </c>
      <c r="F34" s="36" t="s">
        <v>390</v>
      </c>
      <c r="G34" s="149">
        <v>242</v>
      </c>
      <c r="H34" s="68" t="s">
        <v>393</v>
      </c>
      <c r="I34" s="68" t="s">
        <v>393</v>
      </c>
      <c r="J34" s="68" t="s">
        <v>393</v>
      </c>
    </row>
    <row r="35" spans="1:10" s="63" customFormat="1" ht="37.5" customHeight="1" x14ac:dyDescent="0.2">
      <c r="A35" s="216"/>
      <c r="B35" s="216"/>
      <c r="C35" s="226"/>
      <c r="D35" s="68" t="s">
        <v>171</v>
      </c>
      <c r="E35" s="36" t="s">
        <v>173</v>
      </c>
      <c r="F35" s="36" t="s">
        <v>390</v>
      </c>
      <c r="G35" s="149">
        <v>243</v>
      </c>
      <c r="H35" s="68" t="s">
        <v>394</v>
      </c>
      <c r="I35" s="68" t="s">
        <v>394</v>
      </c>
      <c r="J35" s="68" t="s">
        <v>394</v>
      </c>
    </row>
    <row r="36" spans="1:10" s="63" customFormat="1" ht="37.5" customHeight="1" x14ac:dyDescent="0.2">
      <c r="A36" s="216"/>
      <c r="B36" s="216"/>
      <c r="C36" s="226"/>
      <c r="D36" s="68" t="s">
        <v>171</v>
      </c>
      <c r="E36" s="36" t="s">
        <v>173</v>
      </c>
      <c r="F36" s="36" t="s">
        <v>390</v>
      </c>
      <c r="G36" s="149">
        <v>244</v>
      </c>
      <c r="H36" s="68" t="s">
        <v>460</v>
      </c>
      <c r="I36" s="68" t="s">
        <v>462</v>
      </c>
      <c r="J36" s="68" t="s">
        <v>462</v>
      </c>
    </row>
    <row r="37" spans="1:10" s="63" customFormat="1" ht="37.5" customHeight="1" x14ac:dyDescent="0.2">
      <c r="A37" s="216"/>
      <c r="B37" s="216"/>
      <c r="C37" s="226"/>
      <c r="D37" s="68" t="s">
        <v>171</v>
      </c>
      <c r="E37" s="36" t="s">
        <v>173</v>
      </c>
      <c r="F37" s="36" t="s">
        <v>390</v>
      </c>
      <c r="G37" s="149">
        <v>247</v>
      </c>
      <c r="H37" s="68" t="s">
        <v>395</v>
      </c>
      <c r="I37" s="68" t="s">
        <v>395</v>
      </c>
      <c r="J37" s="68" t="s">
        <v>395</v>
      </c>
    </row>
    <row r="38" spans="1:10" s="63" customFormat="1" ht="37.5" customHeight="1" x14ac:dyDescent="0.2">
      <c r="A38" s="216"/>
      <c r="B38" s="216"/>
      <c r="C38" s="226"/>
      <c r="D38" s="68" t="s">
        <v>171</v>
      </c>
      <c r="E38" s="36" t="s">
        <v>173</v>
      </c>
      <c r="F38" s="36" t="s">
        <v>390</v>
      </c>
      <c r="G38" s="149">
        <v>321</v>
      </c>
      <c r="H38" s="68" t="s">
        <v>396</v>
      </c>
      <c r="I38" s="68" t="s">
        <v>396</v>
      </c>
      <c r="J38" s="68" t="s">
        <v>396</v>
      </c>
    </row>
    <row r="39" spans="1:10" s="63" customFormat="1" ht="37.5" customHeight="1" x14ac:dyDescent="0.2">
      <c r="A39" s="216"/>
      <c r="B39" s="216"/>
      <c r="C39" s="226"/>
      <c r="D39" s="68" t="s">
        <v>171</v>
      </c>
      <c r="E39" s="36" t="s">
        <v>173</v>
      </c>
      <c r="F39" s="36" t="s">
        <v>390</v>
      </c>
      <c r="G39" s="149">
        <v>851</v>
      </c>
      <c r="H39" s="68" t="s">
        <v>397</v>
      </c>
      <c r="I39" s="68" t="s">
        <v>397</v>
      </c>
      <c r="J39" s="68" t="s">
        <v>397</v>
      </c>
    </row>
    <row r="40" spans="1:10" s="63" customFormat="1" ht="18.75" customHeight="1" x14ac:dyDescent="0.2">
      <c r="A40" s="216"/>
      <c r="B40" s="216"/>
      <c r="C40" s="226"/>
      <c r="D40" s="68" t="s">
        <v>171</v>
      </c>
      <c r="E40" s="36" t="s">
        <v>173</v>
      </c>
      <c r="F40" s="36" t="s">
        <v>416</v>
      </c>
      <c r="G40" s="81">
        <v>111</v>
      </c>
      <c r="H40" s="68" t="s">
        <v>384</v>
      </c>
      <c r="I40" s="68" t="s">
        <v>384</v>
      </c>
      <c r="J40" s="68" t="s">
        <v>384</v>
      </c>
    </row>
    <row r="41" spans="1:10" s="63" customFormat="1" ht="18.75" customHeight="1" x14ac:dyDescent="0.2">
      <c r="A41" s="216"/>
      <c r="B41" s="216"/>
      <c r="C41" s="226"/>
      <c r="D41" s="68" t="s">
        <v>171</v>
      </c>
      <c r="E41" s="36" t="s">
        <v>173</v>
      </c>
      <c r="F41" s="36" t="s">
        <v>416</v>
      </c>
      <c r="G41" s="149">
        <v>119</v>
      </c>
      <c r="H41" s="68" t="s">
        <v>417</v>
      </c>
      <c r="I41" s="68" t="s">
        <v>417</v>
      </c>
      <c r="J41" s="68" t="s">
        <v>417</v>
      </c>
    </row>
    <row r="42" spans="1:10" s="63" customFormat="1" ht="18.75" customHeight="1" x14ac:dyDescent="0.2">
      <c r="A42" s="216"/>
      <c r="B42" s="216"/>
      <c r="C42" s="226"/>
      <c r="D42" s="68" t="s">
        <v>171</v>
      </c>
      <c r="E42" s="36" t="s">
        <v>173</v>
      </c>
      <c r="F42" s="36" t="s">
        <v>391</v>
      </c>
      <c r="G42" s="81">
        <v>111</v>
      </c>
      <c r="H42" s="68" t="s">
        <v>385</v>
      </c>
      <c r="I42" s="68" t="s">
        <v>385</v>
      </c>
      <c r="J42" s="68" t="s">
        <v>385</v>
      </c>
    </row>
    <row r="43" spans="1:10" s="63" customFormat="1" ht="18.75" customHeight="1" x14ac:dyDescent="0.2">
      <c r="A43" s="216"/>
      <c r="B43" s="216"/>
      <c r="C43" s="226"/>
      <c r="D43" s="68" t="s">
        <v>171</v>
      </c>
      <c r="E43" s="36" t="s">
        <v>173</v>
      </c>
      <c r="F43" s="36" t="s">
        <v>391</v>
      </c>
      <c r="G43" s="149">
        <v>112</v>
      </c>
      <c r="H43" s="68" t="s">
        <v>398</v>
      </c>
      <c r="I43" s="68" t="s">
        <v>398</v>
      </c>
      <c r="J43" s="68" t="s">
        <v>398</v>
      </c>
    </row>
    <row r="44" spans="1:10" s="63" customFormat="1" ht="18.75" customHeight="1" x14ac:dyDescent="0.2">
      <c r="A44" s="216"/>
      <c r="B44" s="216"/>
      <c r="C44" s="226"/>
      <c r="D44" s="68" t="s">
        <v>171</v>
      </c>
      <c r="E44" s="36" t="s">
        <v>173</v>
      </c>
      <c r="F44" s="36" t="s">
        <v>391</v>
      </c>
      <c r="G44" s="149">
        <v>119</v>
      </c>
      <c r="H44" s="68" t="s">
        <v>399</v>
      </c>
      <c r="I44" s="68" t="s">
        <v>399</v>
      </c>
      <c r="J44" s="68" t="s">
        <v>399</v>
      </c>
    </row>
    <row r="45" spans="1:10" s="63" customFormat="1" ht="18.75" customHeight="1" x14ac:dyDescent="0.2">
      <c r="A45" s="216"/>
      <c r="B45" s="216"/>
      <c r="C45" s="226"/>
      <c r="D45" s="68" t="s">
        <v>171</v>
      </c>
      <c r="E45" s="36" t="s">
        <v>173</v>
      </c>
      <c r="F45" s="36" t="s">
        <v>391</v>
      </c>
      <c r="G45" s="149">
        <v>242</v>
      </c>
      <c r="H45" s="68" t="s">
        <v>400</v>
      </c>
      <c r="I45" s="68" t="s">
        <v>400</v>
      </c>
      <c r="J45" s="68" t="s">
        <v>400</v>
      </c>
    </row>
    <row r="46" spans="1:10" s="63" customFormat="1" ht="18.75" customHeight="1" x14ac:dyDescent="0.2">
      <c r="A46" s="216"/>
      <c r="B46" s="216"/>
      <c r="C46" s="226"/>
      <c r="D46" s="68" t="s">
        <v>171</v>
      </c>
      <c r="E46" s="36" t="s">
        <v>173</v>
      </c>
      <c r="F46" s="36" t="s">
        <v>391</v>
      </c>
      <c r="G46" s="149">
        <v>244</v>
      </c>
      <c r="H46" s="68" t="s">
        <v>401</v>
      </c>
      <c r="I46" s="68" t="s">
        <v>401</v>
      </c>
      <c r="J46" s="68" t="s">
        <v>401</v>
      </c>
    </row>
    <row r="47" spans="1:10" s="63" customFormat="1" ht="18.75" customHeight="1" x14ac:dyDescent="0.2">
      <c r="A47" s="216"/>
      <c r="B47" s="216"/>
      <c r="C47" s="226"/>
      <c r="D47" s="68" t="s">
        <v>171</v>
      </c>
      <c r="E47" s="36" t="s">
        <v>173</v>
      </c>
      <c r="F47" s="36" t="s">
        <v>402</v>
      </c>
      <c r="G47" s="81">
        <v>244</v>
      </c>
      <c r="H47" s="68" t="s">
        <v>386</v>
      </c>
      <c r="I47" s="68" t="s">
        <v>386</v>
      </c>
      <c r="J47" s="68" t="s">
        <v>387</v>
      </c>
    </row>
    <row r="48" spans="1:10" s="63" customFormat="1" ht="18.75" customHeight="1" x14ac:dyDescent="0.2">
      <c r="A48" s="216"/>
      <c r="B48" s="216"/>
      <c r="C48" s="226"/>
      <c r="D48" s="68" t="s">
        <v>171</v>
      </c>
      <c r="E48" s="36" t="s">
        <v>173</v>
      </c>
      <c r="F48" s="36" t="s">
        <v>415</v>
      </c>
      <c r="G48" s="81">
        <v>244</v>
      </c>
      <c r="H48" s="68" t="s">
        <v>388</v>
      </c>
      <c r="I48" s="68" t="s">
        <v>388</v>
      </c>
      <c r="J48" s="68" t="s">
        <v>388</v>
      </c>
    </row>
    <row r="49" spans="1:10" s="63" customFormat="1" ht="18.75" customHeight="1" x14ac:dyDescent="0.2">
      <c r="A49" s="216"/>
      <c r="B49" s="216"/>
      <c r="C49" s="226"/>
      <c r="D49" s="68" t="s">
        <v>171</v>
      </c>
      <c r="E49" s="36" t="s">
        <v>173</v>
      </c>
      <c r="F49" s="36" t="s">
        <v>403</v>
      </c>
      <c r="G49" s="149">
        <v>244</v>
      </c>
      <c r="H49" s="68" t="s">
        <v>404</v>
      </c>
      <c r="I49" s="68" t="s">
        <v>404</v>
      </c>
      <c r="J49" s="68" t="s">
        <v>404</v>
      </c>
    </row>
    <row r="50" spans="1:10" s="63" customFormat="1" ht="18.75" customHeight="1" x14ac:dyDescent="0.2">
      <c r="A50" s="216"/>
      <c r="B50" s="216"/>
      <c r="C50" s="226"/>
      <c r="D50" s="68" t="s">
        <v>171</v>
      </c>
      <c r="E50" s="36" t="s">
        <v>173</v>
      </c>
      <c r="F50" s="36" t="s">
        <v>405</v>
      </c>
      <c r="G50" s="81">
        <v>242</v>
      </c>
      <c r="H50" s="68" t="s">
        <v>406</v>
      </c>
      <c r="I50" s="68" t="s">
        <v>406</v>
      </c>
      <c r="J50" s="68" t="s">
        <v>406</v>
      </c>
    </row>
    <row r="51" spans="1:10" s="63" customFormat="1" ht="18.75" customHeight="1" x14ac:dyDescent="0.2">
      <c r="A51" s="216"/>
      <c r="B51" s="216"/>
      <c r="C51" s="226"/>
      <c r="D51" s="68" t="s">
        <v>171</v>
      </c>
      <c r="E51" s="36" t="s">
        <v>173</v>
      </c>
      <c r="F51" s="36" t="s">
        <v>405</v>
      </c>
      <c r="G51" s="81">
        <v>243</v>
      </c>
      <c r="H51" s="68" t="s">
        <v>407</v>
      </c>
      <c r="I51" s="68" t="s">
        <v>407</v>
      </c>
      <c r="J51" s="68" t="s">
        <v>407</v>
      </c>
    </row>
    <row r="52" spans="1:10" s="63" customFormat="1" ht="18.75" customHeight="1" x14ac:dyDescent="0.2">
      <c r="A52" s="216"/>
      <c r="B52" s="216"/>
      <c r="C52" s="226"/>
      <c r="D52" s="68" t="s">
        <v>171</v>
      </c>
      <c r="E52" s="36" t="s">
        <v>173</v>
      </c>
      <c r="F52" s="36" t="s">
        <v>405</v>
      </c>
      <c r="G52" s="81">
        <v>244</v>
      </c>
      <c r="H52" s="68" t="s">
        <v>409</v>
      </c>
      <c r="I52" s="68" t="s">
        <v>409</v>
      </c>
      <c r="J52" s="68" t="s">
        <v>409</v>
      </c>
    </row>
    <row r="53" spans="1:10" s="63" customFormat="1" ht="18.75" customHeight="1" x14ac:dyDescent="0.2">
      <c r="A53" s="216"/>
      <c r="B53" s="216"/>
      <c r="C53" s="226"/>
      <c r="D53" s="68" t="s">
        <v>171</v>
      </c>
      <c r="E53" s="36" t="s">
        <v>173</v>
      </c>
      <c r="F53" s="36" t="s">
        <v>410</v>
      </c>
      <c r="G53" s="149">
        <v>243</v>
      </c>
      <c r="H53" s="68" t="s">
        <v>411</v>
      </c>
      <c r="I53" s="68" t="s">
        <v>411</v>
      </c>
      <c r="J53" s="68" t="s">
        <v>411</v>
      </c>
    </row>
    <row r="54" spans="1:10" s="63" customFormat="1" ht="18.75" customHeight="1" x14ac:dyDescent="0.2">
      <c r="A54" s="216"/>
      <c r="B54" s="216"/>
      <c r="C54" s="226"/>
      <c r="D54" s="68" t="s">
        <v>171</v>
      </c>
      <c r="E54" s="36" t="s">
        <v>173</v>
      </c>
      <c r="F54" s="36" t="s">
        <v>410</v>
      </c>
      <c r="G54" s="149">
        <v>244</v>
      </c>
      <c r="H54" s="68" t="s">
        <v>412</v>
      </c>
      <c r="I54" s="68" t="s">
        <v>412</v>
      </c>
      <c r="J54" s="68" t="s">
        <v>412</v>
      </c>
    </row>
    <row r="55" spans="1:10" s="63" customFormat="1" ht="18.75" customHeight="1" x14ac:dyDescent="0.2">
      <c r="A55" s="216"/>
      <c r="B55" s="216"/>
      <c r="C55" s="226"/>
      <c r="D55" s="68" t="s">
        <v>171</v>
      </c>
      <c r="E55" s="36" t="s">
        <v>173</v>
      </c>
      <c r="F55" s="36" t="s">
        <v>413</v>
      </c>
      <c r="G55" s="81">
        <v>244</v>
      </c>
      <c r="H55" s="68" t="s">
        <v>414</v>
      </c>
      <c r="I55" s="68" t="s">
        <v>414</v>
      </c>
      <c r="J55" s="68" t="s">
        <v>414</v>
      </c>
    </row>
    <row r="56" spans="1:10" s="63" customFormat="1" ht="43.5" customHeight="1" x14ac:dyDescent="0.2">
      <c r="A56" s="216"/>
      <c r="B56" s="216"/>
      <c r="C56" s="226"/>
      <c r="D56" s="68" t="s">
        <v>171</v>
      </c>
      <c r="E56" s="36" t="s">
        <v>187</v>
      </c>
      <c r="F56" s="36" t="s">
        <v>419</v>
      </c>
      <c r="G56" s="81">
        <v>313</v>
      </c>
      <c r="H56" s="68" t="s">
        <v>389</v>
      </c>
      <c r="I56" s="68" t="s">
        <v>389</v>
      </c>
      <c r="J56" s="68" t="s">
        <v>389</v>
      </c>
    </row>
    <row r="57" spans="1:10" s="63" customFormat="1" ht="43.5" customHeight="1" x14ac:dyDescent="0.2">
      <c r="A57" s="216"/>
      <c r="B57" s="216"/>
      <c r="C57" s="226"/>
      <c r="D57" s="68" t="s">
        <v>171</v>
      </c>
      <c r="E57" s="36" t="s">
        <v>420</v>
      </c>
      <c r="F57" s="81" t="s">
        <v>421</v>
      </c>
      <c r="G57" s="81">
        <v>414</v>
      </c>
      <c r="H57" s="99">
        <v>13134.49</v>
      </c>
      <c r="I57" s="99">
        <v>13042.32</v>
      </c>
      <c r="J57" s="99">
        <v>13042.32</v>
      </c>
    </row>
    <row r="58" spans="1:10" s="63" customFormat="1" ht="43.5" customHeight="1" x14ac:dyDescent="0.2">
      <c r="A58" s="216"/>
      <c r="B58" s="216"/>
      <c r="C58" s="148"/>
      <c r="D58" s="68" t="s">
        <v>171</v>
      </c>
      <c r="E58" s="36" t="s">
        <v>184</v>
      </c>
      <c r="F58" s="36" t="s">
        <v>418</v>
      </c>
      <c r="G58" s="149">
        <v>111</v>
      </c>
      <c r="H58" s="99">
        <v>408.6</v>
      </c>
      <c r="I58" s="99">
        <v>408.6</v>
      </c>
      <c r="J58" s="99">
        <v>408.6</v>
      </c>
    </row>
    <row r="59" spans="1:10" s="63" customFormat="1" ht="43.5" customHeight="1" x14ac:dyDescent="0.2">
      <c r="A59" s="216"/>
      <c r="B59" s="216"/>
      <c r="C59" s="148"/>
      <c r="D59" s="68" t="s">
        <v>171</v>
      </c>
      <c r="E59" s="36" t="s">
        <v>184</v>
      </c>
      <c r="F59" s="36" t="s">
        <v>418</v>
      </c>
      <c r="G59" s="149">
        <v>119</v>
      </c>
      <c r="H59" s="99">
        <v>123.4</v>
      </c>
      <c r="I59" s="99">
        <v>123.4</v>
      </c>
      <c r="J59" s="99">
        <v>123.4</v>
      </c>
    </row>
    <row r="60" spans="1:10" s="63" customFormat="1" ht="43.5" customHeight="1" x14ac:dyDescent="0.2">
      <c r="A60" s="216"/>
      <c r="B60" s="216"/>
      <c r="C60" s="104"/>
      <c r="D60" s="68" t="s">
        <v>171</v>
      </c>
      <c r="E60" s="36" t="s">
        <v>184</v>
      </c>
      <c r="F60" s="81" t="s">
        <v>185</v>
      </c>
      <c r="G60" s="81">
        <v>111</v>
      </c>
      <c r="H60" s="99">
        <v>2458.1</v>
      </c>
      <c r="I60" s="99">
        <v>2458.1</v>
      </c>
      <c r="J60" s="99">
        <v>2458.1</v>
      </c>
    </row>
    <row r="61" spans="1:10" s="63" customFormat="1" ht="43.5" customHeight="1" x14ac:dyDescent="0.2">
      <c r="A61" s="216"/>
      <c r="B61" s="216"/>
      <c r="C61" s="104"/>
      <c r="D61" s="68" t="s">
        <v>171</v>
      </c>
      <c r="E61" s="36" t="s">
        <v>184</v>
      </c>
      <c r="F61" s="81" t="s">
        <v>185</v>
      </c>
      <c r="G61" s="81">
        <v>119</v>
      </c>
      <c r="H61" s="99">
        <v>740.7</v>
      </c>
      <c r="I61" s="99">
        <v>740.7</v>
      </c>
      <c r="J61" s="99">
        <v>740.7</v>
      </c>
    </row>
    <row r="62" spans="1:10" s="63" customFormat="1" ht="56.25" customHeight="1" x14ac:dyDescent="0.2">
      <c r="A62" s="216"/>
      <c r="B62" s="216"/>
      <c r="C62" s="227" t="s">
        <v>170</v>
      </c>
      <c r="D62" s="68" t="s">
        <v>175</v>
      </c>
      <c r="E62" s="36" t="s">
        <v>173</v>
      </c>
      <c r="F62" s="36" t="s">
        <v>390</v>
      </c>
      <c r="G62" s="45">
        <v>611</v>
      </c>
      <c r="H62" s="68" t="s">
        <v>428</v>
      </c>
      <c r="I62" s="68" t="s">
        <v>428</v>
      </c>
      <c r="J62" s="68" t="s">
        <v>428</v>
      </c>
    </row>
    <row r="63" spans="1:10" s="63" customFormat="1" ht="18.75" customHeight="1" x14ac:dyDescent="0.2">
      <c r="A63" s="216"/>
      <c r="B63" s="216"/>
      <c r="C63" s="226"/>
      <c r="D63" s="68" t="s">
        <v>175</v>
      </c>
      <c r="E63" s="36" t="s">
        <v>173</v>
      </c>
      <c r="F63" s="36" t="s">
        <v>403</v>
      </c>
      <c r="G63" s="81">
        <v>612</v>
      </c>
      <c r="H63" s="68" t="s">
        <v>425</v>
      </c>
      <c r="I63" s="68" t="s">
        <v>425</v>
      </c>
      <c r="J63" s="68" t="s">
        <v>425</v>
      </c>
    </row>
    <row r="64" spans="1:10" s="63" customFormat="1" ht="18.75" customHeight="1" x14ac:dyDescent="0.2">
      <c r="A64" s="216"/>
      <c r="B64" s="216"/>
      <c r="C64" s="226"/>
      <c r="D64" s="68" t="s">
        <v>175</v>
      </c>
      <c r="E64" s="36" t="s">
        <v>173</v>
      </c>
      <c r="F64" s="36" t="s">
        <v>416</v>
      </c>
      <c r="G64" s="81">
        <v>612</v>
      </c>
      <c r="H64" s="68" t="s">
        <v>426</v>
      </c>
      <c r="I64" s="68" t="s">
        <v>426</v>
      </c>
      <c r="J64" s="68" t="s">
        <v>426</v>
      </c>
    </row>
    <row r="65" spans="1:10" s="63" customFormat="1" ht="18.75" customHeight="1" x14ac:dyDescent="0.2">
      <c r="A65" s="216"/>
      <c r="B65" s="216"/>
      <c r="C65" s="226"/>
      <c r="D65" s="68" t="s">
        <v>175</v>
      </c>
      <c r="E65" s="36" t="s">
        <v>173</v>
      </c>
      <c r="F65" s="36" t="s">
        <v>391</v>
      </c>
      <c r="G65" s="81">
        <v>611</v>
      </c>
      <c r="H65" s="68" t="s">
        <v>422</v>
      </c>
      <c r="I65" s="68" t="s">
        <v>422</v>
      </c>
      <c r="J65" s="68" t="s">
        <v>422</v>
      </c>
    </row>
    <row r="66" spans="1:10" s="63" customFormat="1" ht="18.75" customHeight="1" x14ac:dyDescent="0.2">
      <c r="A66" s="216"/>
      <c r="B66" s="216"/>
      <c r="C66" s="226"/>
      <c r="D66" s="68" t="s">
        <v>175</v>
      </c>
      <c r="E66" s="36" t="s">
        <v>173</v>
      </c>
      <c r="F66" s="36" t="s">
        <v>402</v>
      </c>
      <c r="G66" s="81">
        <v>612</v>
      </c>
      <c r="H66" s="68" t="s">
        <v>424</v>
      </c>
      <c r="I66" s="68" t="s">
        <v>424</v>
      </c>
      <c r="J66" s="68" t="s">
        <v>424</v>
      </c>
    </row>
    <row r="67" spans="1:10" s="63" customFormat="1" ht="18.75" customHeight="1" x14ac:dyDescent="0.2">
      <c r="A67" s="216"/>
      <c r="B67" s="216"/>
      <c r="C67" s="226"/>
      <c r="D67" s="68" t="s">
        <v>175</v>
      </c>
      <c r="E67" s="36" t="s">
        <v>173</v>
      </c>
      <c r="F67" s="36" t="s">
        <v>415</v>
      </c>
      <c r="G67" s="81">
        <v>612</v>
      </c>
      <c r="H67" s="68" t="s">
        <v>423</v>
      </c>
      <c r="I67" s="68" t="s">
        <v>423</v>
      </c>
      <c r="J67" s="68" t="s">
        <v>423</v>
      </c>
    </row>
    <row r="68" spans="1:10" s="63" customFormat="1" ht="18.75" customHeight="1" x14ac:dyDescent="0.2">
      <c r="A68" s="216"/>
      <c r="B68" s="216"/>
      <c r="C68" s="226"/>
      <c r="D68" s="68" t="s">
        <v>175</v>
      </c>
      <c r="E68" s="36" t="s">
        <v>173</v>
      </c>
      <c r="F68" s="36" t="s">
        <v>418</v>
      </c>
      <c r="G68" s="81">
        <v>612</v>
      </c>
      <c r="H68" s="68" t="s">
        <v>427</v>
      </c>
      <c r="I68" s="68" t="s">
        <v>427</v>
      </c>
      <c r="J68" s="68" t="s">
        <v>427</v>
      </c>
    </row>
    <row r="69" spans="1:10" s="63" customFormat="1" ht="18.75" customHeight="1" x14ac:dyDescent="0.2">
      <c r="A69" s="217"/>
      <c r="B69" s="217"/>
      <c r="C69" s="228"/>
      <c r="D69" s="68" t="s">
        <v>175</v>
      </c>
      <c r="E69" s="36" t="s">
        <v>184</v>
      </c>
      <c r="F69" s="36" t="s">
        <v>185</v>
      </c>
      <c r="G69" s="81">
        <v>612</v>
      </c>
      <c r="H69" s="99">
        <v>255.5</v>
      </c>
      <c r="I69" s="99">
        <v>255.5</v>
      </c>
      <c r="J69" s="99">
        <v>255.5</v>
      </c>
    </row>
    <row r="70" spans="1:10" s="63" customFormat="1" ht="56.25" x14ac:dyDescent="0.3">
      <c r="A70" s="69" t="s">
        <v>92</v>
      </c>
      <c r="B70" s="83" t="s">
        <v>93</v>
      </c>
      <c r="C70" s="53" t="s">
        <v>40</v>
      </c>
      <c r="D70" s="68"/>
      <c r="E70" s="36"/>
      <c r="F70" s="45"/>
      <c r="G70" s="45"/>
      <c r="H70" s="68"/>
      <c r="I70" s="68"/>
      <c r="J70" s="68"/>
    </row>
    <row r="71" spans="1:10" s="63" customFormat="1" ht="73.5" customHeight="1" x14ac:dyDescent="0.3">
      <c r="A71" s="215" t="s">
        <v>94</v>
      </c>
      <c r="B71" s="215" t="s">
        <v>95</v>
      </c>
      <c r="C71" s="53" t="s">
        <v>36</v>
      </c>
      <c r="D71" s="68"/>
      <c r="E71" s="36"/>
      <c r="F71" s="81"/>
      <c r="G71" s="81"/>
      <c r="H71" s="99">
        <f>H73+H74+H75</f>
        <v>29389.82</v>
      </c>
      <c r="I71" s="99">
        <f>I73+I74+I75</f>
        <v>29389.82</v>
      </c>
      <c r="J71" s="99">
        <f>J73+J74+J75</f>
        <v>29389.82</v>
      </c>
    </row>
    <row r="72" spans="1:10" s="63" customFormat="1" ht="35.25" customHeight="1" x14ac:dyDescent="0.3">
      <c r="A72" s="216"/>
      <c r="B72" s="216"/>
      <c r="C72" s="53" t="s">
        <v>37</v>
      </c>
      <c r="D72" s="68"/>
      <c r="E72" s="36"/>
      <c r="F72" s="81"/>
      <c r="G72" s="81"/>
      <c r="H72" s="68"/>
      <c r="I72" s="68"/>
      <c r="J72" s="68"/>
    </row>
    <row r="73" spans="1:10" s="63" customFormat="1" ht="47.25" customHeight="1" x14ac:dyDescent="0.3">
      <c r="A73" s="216"/>
      <c r="B73" s="216"/>
      <c r="C73" s="53" t="s">
        <v>169</v>
      </c>
      <c r="D73" s="68" t="s">
        <v>171</v>
      </c>
      <c r="E73" s="36" t="s">
        <v>173</v>
      </c>
      <c r="F73" s="81">
        <v>210253030</v>
      </c>
      <c r="G73" s="81">
        <v>119</v>
      </c>
      <c r="H73" s="68" t="s">
        <v>417</v>
      </c>
      <c r="I73" s="68" t="s">
        <v>417</v>
      </c>
      <c r="J73" s="68" t="s">
        <v>417</v>
      </c>
    </row>
    <row r="74" spans="1:10" s="63" customFormat="1" ht="47.25" customHeight="1" x14ac:dyDescent="0.3">
      <c r="A74" s="216"/>
      <c r="B74" s="216"/>
      <c r="C74" s="53" t="s">
        <v>169</v>
      </c>
      <c r="D74" s="68" t="s">
        <v>171</v>
      </c>
      <c r="E74" s="36" t="s">
        <v>173</v>
      </c>
      <c r="F74" s="81">
        <v>210253030</v>
      </c>
      <c r="G74" s="81">
        <v>111</v>
      </c>
      <c r="H74" s="68" t="s">
        <v>384</v>
      </c>
      <c r="I74" s="68" t="s">
        <v>384</v>
      </c>
      <c r="J74" s="68" t="s">
        <v>384</v>
      </c>
    </row>
    <row r="75" spans="1:10" s="63" customFormat="1" ht="54" customHeight="1" x14ac:dyDescent="0.3">
      <c r="A75" s="216"/>
      <c r="B75" s="216"/>
      <c r="C75" s="53" t="s">
        <v>170</v>
      </c>
      <c r="D75" s="68" t="s">
        <v>178</v>
      </c>
      <c r="E75" s="36" t="s">
        <v>179</v>
      </c>
      <c r="F75" s="150">
        <v>210253030</v>
      </c>
      <c r="G75" s="81">
        <v>612</v>
      </c>
      <c r="H75" s="68" t="s">
        <v>426</v>
      </c>
      <c r="I75" s="68" t="s">
        <v>426</v>
      </c>
      <c r="J75" s="68" t="s">
        <v>426</v>
      </c>
    </row>
    <row r="76" spans="1:10" s="63" customFormat="1" ht="36" customHeight="1" x14ac:dyDescent="0.3">
      <c r="A76" s="83" t="s">
        <v>96</v>
      </c>
      <c r="B76" s="83" t="s">
        <v>97</v>
      </c>
      <c r="C76" s="53"/>
      <c r="D76" s="68"/>
      <c r="E76" s="36"/>
      <c r="F76" s="81"/>
      <c r="G76" s="81"/>
      <c r="H76" s="68"/>
      <c r="I76" s="68"/>
      <c r="J76" s="68"/>
    </row>
    <row r="77" spans="1:10" s="63" customFormat="1" ht="56.25" x14ac:dyDescent="0.3">
      <c r="A77" s="83" t="s">
        <v>99</v>
      </c>
      <c r="B77" s="83" t="s">
        <v>98</v>
      </c>
      <c r="C77" s="53"/>
      <c r="D77" s="68"/>
      <c r="E77" s="36"/>
      <c r="F77" s="81"/>
      <c r="G77" s="81"/>
      <c r="H77" s="68"/>
      <c r="I77" s="68"/>
      <c r="J77" s="68"/>
    </row>
    <row r="78" spans="1:10" s="63" customFormat="1" ht="67.5" customHeight="1" x14ac:dyDescent="0.3">
      <c r="A78" s="83" t="s">
        <v>101</v>
      </c>
      <c r="B78" s="83" t="s">
        <v>100</v>
      </c>
      <c r="C78" s="53" t="s">
        <v>36</v>
      </c>
      <c r="D78" s="100"/>
      <c r="E78" s="101"/>
      <c r="F78" s="101"/>
      <c r="G78" s="101"/>
      <c r="H78" s="102">
        <f>H80</f>
        <v>13134.49</v>
      </c>
      <c r="I78" s="102">
        <f>I80</f>
        <v>13042.32</v>
      </c>
      <c r="J78" s="102">
        <f>J80</f>
        <v>13042.32</v>
      </c>
    </row>
    <row r="79" spans="1:10" s="63" customFormat="1" ht="67.5" customHeight="1" x14ac:dyDescent="0.3">
      <c r="A79" s="83"/>
      <c r="B79" s="83"/>
      <c r="C79" s="53" t="s">
        <v>37</v>
      </c>
      <c r="D79" s="100"/>
      <c r="E79" s="101"/>
      <c r="F79" s="101"/>
      <c r="G79" s="101"/>
      <c r="H79" s="100"/>
      <c r="I79" s="100"/>
      <c r="J79" s="100"/>
    </row>
    <row r="80" spans="1:10" s="63" customFormat="1" ht="67.5" customHeight="1" x14ac:dyDescent="0.3">
      <c r="A80" s="83"/>
      <c r="B80" s="83"/>
      <c r="C80" s="53" t="s">
        <v>169</v>
      </c>
      <c r="D80" s="68" t="s">
        <v>171</v>
      </c>
      <c r="E80" s="36" t="s">
        <v>420</v>
      </c>
      <c r="F80" s="150" t="s">
        <v>421</v>
      </c>
      <c r="G80" s="150">
        <v>414</v>
      </c>
      <c r="H80" s="99">
        <v>13134.49</v>
      </c>
      <c r="I80" s="99">
        <v>13042.32</v>
      </c>
      <c r="J80" s="99">
        <v>13042.32</v>
      </c>
    </row>
    <row r="81" spans="1:10" s="63" customFormat="1" ht="67.5" customHeight="1" x14ac:dyDescent="0.3">
      <c r="A81" s="83" t="s">
        <v>102</v>
      </c>
      <c r="B81" s="83" t="s">
        <v>103</v>
      </c>
      <c r="C81" s="53" t="s">
        <v>36</v>
      </c>
      <c r="D81" s="100"/>
      <c r="E81" s="101"/>
      <c r="F81" s="101"/>
      <c r="G81" s="101"/>
      <c r="H81" s="102" t="str">
        <f>H83</f>
        <v>25178,08</v>
      </c>
      <c r="I81" s="102" t="str">
        <f>I83</f>
        <v>25178,06</v>
      </c>
      <c r="J81" s="102" t="str">
        <f>J83</f>
        <v>25178,06</v>
      </c>
    </row>
    <row r="82" spans="1:10" s="63" customFormat="1" ht="67.5" customHeight="1" x14ac:dyDescent="0.3">
      <c r="A82" s="83"/>
      <c r="B82" s="83"/>
      <c r="C82" s="53" t="s">
        <v>37</v>
      </c>
      <c r="D82" s="100"/>
      <c r="E82" s="101"/>
      <c r="F82" s="101"/>
      <c r="G82" s="101"/>
      <c r="H82" s="100"/>
      <c r="I82" s="100"/>
      <c r="J82" s="100"/>
    </row>
    <row r="83" spans="1:10" s="63" customFormat="1" ht="67.5" customHeight="1" x14ac:dyDescent="0.3">
      <c r="A83" s="83"/>
      <c r="B83" s="83"/>
      <c r="C83" s="53" t="s">
        <v>169</v>
      </c>
      <c r="D83" s="68" t="s">
        <v>171</v>
      </c>
      <c r="E83" s="36" t="s">
        <v>173</v>
      </c>
      <c r="F83" s="36" t="s">
        <v>405</v>
      </c>
      <c r="G83" s="150">
        <v>243</v>
      </c>
      <c r="H83" s="68" t="s">
        <v>407</v>
      </c>
      <c r="I83" s="68" t="s">
        <v>408</v>
      </c>
      <c r="J83" s="68" t="s">
        <v>408</v>
      </c>
    </row>
    <row r="84" spans="1:10" s="63" customFormat="1" ht="67.5" customHeight="1" x14ac:dyDescent="0.3">
      <c r="A84" s="83" t="s">
        <v>105</v>
      </c>
      <c r="B84" s="83" t="s">
        <v>104</v>
      </c>
      <c r="C84" s="53"/>
      <c r="D84" s="68"/>
      <c r="E84" s="81"/>
      <c r="F84" s="81"/>
      <c r="G84" s="81"/>
      <c r="H84" s="68"/>
      <c r="I84" s="68"/>
      <c r="J84" s="68"/>
    </row>
    <row r="85" spans="1:10" s="63" customFormat="1" ht="42.75" customHeight="1" x14ac:dyDescent="0.3">
      <c r="A85" s="215" t="s">
        <v>106</v>
      </c>
      <c r="B85" s="215" t="s">
        <v>107</v>
      </c>
      <c r="C85" s="53" t="s">
        <v>36</v>
      </c>
      <c r="D85" s="68"/>
      <c r="E85" s="81"/>
      <c r="F85" s="81"/>
      <c r="G85" s="81"/>
      <c r="H85" s="99">
        <f>H87+H88</f>
        <v>17819.72</v>
      </c>
      <c r="I85" s="99">
        <f>I87+I88</f>
        <v>17819.72</v>
      </c>
      <c r="J85" s="99">
        <f>J87+J88</f>
        <v>17819.72</v>
      </c>
    </row>
    <row r="86" spans="1:10" s="63" customFormat="1" ht="36" customHeight="1" x14ac:dyDescent="0.3">
      <c r="A86" s="216"/>
      <c r="B86" s="216"/>
      <c r="C86" s="53" t="s">
        <v>37</v>
      </c>
      <c r="D86" s="68"/>
      <c r="E86" s="81"/>
      <c r="F86" s="81"/>
      <c r="G86" s="81"/>
      <c r="H86" s="68"/>
      <c r="I86" s="68"/>
      <c r="J86" s="68"/>
    </row>
    <row r="87" spans="1:10" s="63" customFormat="1" ht="51" customHeight="1" x14ac:dyDescent="0.3">
      <c r="A87" s="216"/>
      <c r="B87" s="216"/>
      <c r="C87" s="53" t="s">
        <v>169</v>
      </c>
      <c r="D87" s="68" t="s">
        <v>171</v>
      </c>
      <c r="E87" s="36" t="s">
        <v>173</v>
      </c>
      <c r="F87" s="36" t="s">
        <v>177</v>
      </c>
      <c r="G87" s="36" t="s">
        <v>181</v>
      </c>
      <c r="H87" s="68" t="s">
        <v>386</v>
      </c>
      <c r="I87" s="68" t="s">
        <v>386</v>
      </c>
      <c r="J87" s="68" t="s">
        <v>387</v>
      </c>
    </row>
    <row r="88" spans="1:10" s="63" customFormat="1" ht="57.75" customHeight="1" x14ac:dyDescent="0.3">
      <c r="A88" s="217"/>
      <c r="B88" s="217"/>
      <c r="C88" s="53" t="s">
        <v>170</v>
      </c>
      <c r="D88" s="68" t="s">
        <v>178</v>
      </c>
      <c r="E88" s="36" t="s">
        <v>179</v>
      </c>
      <c r="F88" s="36" t="s">
        <v>180</v>
      </c>
      <c r="G88" s="36" t="s">
        <v>181</v>
      </c>
      <c r="H88" s="68" t="s">
        <v>424</v>
      </c>
      <c r="I88" s="68" t="s">
        <v>424</v>
      </c>
      <c r="J88" s="68" t="s">
        <v>424</v>
      </c>
    </row>
    <row r="89" spans="1:10" s="63" customFormat="1" ht="67.5" customHeight="1" x14ac:dyDescent="0.3">
      <c r="A89" s="215" t="s">
        <v>109</v>
      </c>
      <c r="B89" s="215" t="s">
        <v>108</v>
      </c>
      <c r="C89" s="53" t="s">
        <v>36</v>
      </c>
      <c r="D89" s="68"/>
      <c r="E89" s="81"/>
      <c r="F89" s="81"/>
      <c r="G89" s="81"/>
      <c r="H89" s="99">
        <f>H91+H92</f>
        <v>17819.72</v>
      </c>
      <c r="I89" s="99">
        <f>I91+I92</f>
        <v>17819.72</v>
      </c>
      <c r="J89" s="99">
        <f>J91+J92</f>
        <v>17819.72</v>
      </c>
    </row>
    <row r="90" spans="1:10" s="63" customFormat="1" ht="67.5" customHeight="1" x14ac:dyDescent="0.3">
      <c r="A90" s="216"/>
      <c r="B90" s="216"/>
      <c r="C90" s="53" t="s">
        <v>37</v>
      </c>
      <c r="D90" s="68"/>
      <c r="E90" s="81"/>
      <c r="F90" s="81"/>
      <c r="G90" s="81"/>
      <c r="H90" s="68"/>
      <c r="I90" s="68"/>
      <c r="J90" s="68"/>
    </row>
    <row r="91" spans="1:10" s="63" customFormat="1" ht="67.5" customHeight="1" x14ac:dyDescent="0.3">
      <c r="A91" s="216"/>
      <c r="B91" s="216"/>
      <c r="C91" s="53" t="s">
        <v>169</v>
      </c>
      <c r="D91" s="68" t="s">
        <v>171</v>
      </c>
      <c r="E91" s="36" t="s">
        <v>173</v>
      </c>
      <c r="F91" s="36" t="s">
        <v>177</v>
      </c>
      <c r="G91" s="36" t="s">
        <v>181</v>
      </c>
      <c r="H91" s="68" t="s">
        <v>386</v>
      </c>
      <c r="I91" s="68" t="s">
        <v>386</v>
      </c>
      <c r="J91" s="68" t="s">
        <v>387</v>
      </c>
    </row>
    <row r="92" spans="1:10" s="63" customFormat="1" ht="67.5" customHeight="1" x14ac:dyDescent="0.3">
      <c r="A92" s="217"/>
      <c r="B92" s="217"/>
      <c r="C92" s="53" t="s">
        <v>170</v>
      </c>
      <c r="D92" s="68" t="s">
        <v>178</v>
      </c>
      <c r="E92" s="36" t="s">
        <v>179</v>
      </c>
      <c r="F92" s="36" t="s">
        <v>180</v>
      </c>
      <c r="G92" s="36" t="s">
        <v>181</v>
      </c>
      <c r="H92" s="68" t="s">
        <v>424</v>
      </c>
      <c r="I92" s="68" t="s">
        <v>424</v>
      </c>
      <c r="J92" s="68" t="s">
        <v>424</v>
      </c>
    </row>
    <row r="93" spans="1:10" s="63" customFormat="1" ht="99" customHeight="1" x14ac:dyDescent="0.3">
      <c r="A93" s="83" t="s">
        <v>111</v>
      </c>
      <c r="B93" s="83" t="s">
        <v>110</v>
      </c>
      <c r="C93" s="53" t="s">
        <v>36</v>
      </c>
      <c r="D93" s="68"/>
      <c r="E93" s="81"/>
      <c r="F93" s="81"/>
      <c r="G93" s="81"/>
      <c r="H93" s="99">
        <f>H95+H96</f>
        <v>5509.96</v>
      </c>
      <c r="I93" s="99">
        <f>I95+I96</f>
        <v>5509.96</v>
      </c>
      <c r="J93" s="99">
        <f>J95+J96</f>
        <v>5509.96</v>
      </c>
    </row>
    <row r="94" spans="1:10" s="63" customFormat="1" ht="41.25" customHeight="1" x14ac:dyDescent="0.3">
      <c r="A94" s="83"/>
      <c r="B94" s="83"/>
      <c r="C94" s="53" t="s">
        <v>37</v>
      </c>
      <c r="D94" s="68"/>
      <c r="E94" s="81"/>
      <c r="F94" s="81"/>
      <c r="G94" s="81"/>
      <c r="H94" s="68"/>
      <c r="I94" s="68"/>
      <c r="J94" s="68"/>
    </row>
    <row r="95" spans="1:10" s="63" customFormat="1" ht="99" customHeight="1" x14ac:dyDescent="0.3">
      <c r="A95" s="83"/>
      <c r="B95" s="83"/>
      <c r="C95" s="53" t="s">
        <v>169</v>
      </c>
      <c r="D95" s="68" t="s">
        <v>171</v>
      </c>
      <c r="E95" s="36" t="s">
        <v>173</v>
      </c>
      <c r="F95" s="36" t="s">
        <v>176</v>
      </c>
      <c r="G95" s="36" t="s">
        <v>181</v>
      </c>
      <c r="H95" s="68" t="s">
        <v>388</v>
      </c>
      <c r="I95" s="68" t="s">
        <v>388</v>
      </c>
      <c r="J95" s="68" t="s">
        <v>388</v>
      </c>
    </row>
    <row r="96" spans="1:10" s="63" customFormat="1" ht="99" customHeight="1" x14ac:dyDescent="0.3">
      <c r="A96" s="83"/>
      <c r="B96" s="83"/>
      <c r="C96" s="53" t="s">
        <v>170</v>
      </c>
      <c r="D96" s="68" t="s">
        <v>178</v>
      </c>
      <c r="E96" s="36" t="s">
        <v>179</v>
      </c>
      <c r="F96" s="36" t="s">
        <v>180</v>
      </c>
      <c r="G96" s="36" t="s">
        <v>181</v>
      </c>
      <c r="H96" s="68" t="s">
        <v>423</v>
      </c>
      <c r="I96" s="68" t="s">
        <v>423</v>
      </c>
      <c r="J96" s="68" t="s">
        <v>423</v>
      </c>
    </row>
    <row r="97" spans="1:10" s="63" customFormat="1" ht="67.5" customHeight="1" x14ac:dyDescent="0.3">
      <c r="A97" s="83" t="s">
        <v>113</v>
      </c>
      <c r="B97" s="83" t="s">
        <v>112</v>
      </c>
      <c r="C97" s="53"/>
      <c r="D97" s="68"/>
      <c r="E97" s="81"/>
      <c r="F97" s="81"/>
      <c r="G97" s="81"/>
      <c r="H97" s="68"/>
      <c r="I97" s="68"/>
      <c r="J97" s="68"/>
    </row>
    <row r="98" spans="1:10" s="63" customFormat="1" ht="67.5" customHeight="1" x14ac:dyDescent="0.3">
      <c r="A98" s="83" t="s">
        <v>114</v>
      </c>
      <c r="B98" s="83" t="s">
        <v>115</v>
      </c>
      <c r="C98" s="53"/>
      <c r="D98" s="68"/>
      <c r="E98" s="81"/>
      <c r="F98" s="81"/>
      <c r="G98" s="81"/>
      <c r="H98" s="68"/>
      <c r="I98" s="68"/>
      <c r="J98" s="68"/>
    </row>
    <row r="99" spans="1:10" s="63" customFormat="1" ht="67.5" customHeight="1" x14ac:dyDescent="0.3">
      <c r="A99" s="83" t="s">
        <v>116</v>
      </c>
      <c r="B99" s="83" t="s">
        <v>117</v>
      </c>
      <c r="C99" s="53"/>
      <c r="D99" s="68"/>
      <c r="E99" s="81"/>
      <c r="F99" s="81"/>
      <c r="G99" s="81"/>
      <c r="H99" s="68"/>
      <c r="I99" s="68"/>
      <c r="J99" s="68"/>
    </row>
    <row r="100" spans="1:10" s="63" customFormat="1" ht="67.5" customHeight="1" x14ac:dyDescent="0.3">
      <c r="A100" s="83" t="s">
        <v>119</v>
      </c>
      <c r="B100" s="83" t="s">
        <v>118</v>
      </c>
      <c r="C100" s="53"/>
      <c r="D100" s="68"/>
      <c r="E100" s="81"/>
      <c r="F100" s="81"/>
      <c r="G100" s="81"/>
      <c r="H100" s="68"/>
      <c r="I100" s="68"/>
      <c r="J100" s="68"/>
    </row>
    <row r="101" spans="1:10" s="63" customFormat="1" ht="67.5" customHeight="1" x14ac:dyDescent="0.3">
      <c r="A101" s="83" t="s">
        <v>120</v>
      </c>
      <c r="B101" s="83" t="s">
        <v>121</v>
      </c>
      <c r="C101" s="53"/>
      <c r="D101" s="68"/>
      <c r="E101" s="81"/>
      <c r="F101" s="81"/>
      <c r="G101" s="81"/>
      <c r="H101" s="68"/>
      <c r="I101" s="68"/>
      <c r="J101" s="68"/>
    </row>
    <row r="102" spans="1:10" s="63" customFormat="1" ht="67.5" customHeight="1" x14ac:dyDescent="0.3">
      <c r="A102" s="83" t="s">
        <v>122</v>
      </c>
      <c r="B102" s="83" t="s">
        <v>123</v>
      </c>
      <c r="C102" s="53"/>
      <c r="D102" s="68"/>
      <c r="E102" s="81"/>
      <c r="F102" s="81"/>
      <c r="G102" s="81"/>
      <c r="H102" s="68"/>
      <c r="I102" s="68"/>
      <c r="J102" s="68"/>
    </row>
    <row r="103" spans="1:10" s="63" customFormat="1" ht="67.5" customHeight="1" x14ac:dyDescent="0.3">
      <c r="A103" s="83" t="s">
        <v>124</v>
      </c>
      <c r="B103" s="83" t="s">
        <v>125</v>
      </c>
      <c r="C103" s="53"/>
      <c r="D103" s="68"/>
      <c r="E103" s="81"/>
      <c r="F103" s="81"/>
      <c r="G103" s="81"/>
      <c r="H103" s="68"/>
      <c r="I103" s="68"/>
      <c r="J103" s="68"/>
    </row>
    <row r="104" spans="1:10" s="63" customFormat="1" ht="67.5" customHeight="1" x14ac:dyDescent="0.3">
      <c r="A104" s="215" t="s">
        <v>126</v>
      </c>
      <c r="B104" s="215" t="s">
        <v>127</v>
      </c>
      <c r="C104" s="53" t="s">
        <v>36</v>
      </c>
      <c r="D104" s="68"/>
      <c r="E104" s="81"/>
      <c r="F104" s="81"/>
      <c r="G104" s="81"/>
      <c r="H104" s="99">
        <f>H106+H107+H108</f>
        <v>3454.3</v>
      </c>
      <c r="I104" s="99">
        <f>I106+I107+I108</f>
        <v>3454.3</v>
      </c>
      <c r="J104" s="99">
        <f>J106+J107+J108</f>
        <v>3454.3</v>
      </c>
    </row>
    <row r="105" spans="1:10" s="63" customFormat="1" ht="67.5" customHeight="1" x14ac:dyDescent="0.3">
      <c r="A105" s="216"/>
      <c r="B105" s="216"/>
      <c r="C105" s="53" t="s">
        <v>37</v>
      </c>
      <c r="D105" s="68"/>
      <c r="E105" s="81"/>
      <c r="F105" s="81"/>
      <c r="G105" s="81"/>
      <c r="H105" s="99"/>
      <c r="I105" s="99"/>
      <c r="J105" s="99"/>
    </row>
    <row r="106" spans="1:10" s="63" customFormat="1" ht="67.5" customHeight="1" x14ac:dyDescent="0.3">
      <c r="A106" s="216"/>
      <c r="B106" s="216"/>
      <c r="C106" s="53" t="s">
        <v>169</v>
      </c>
      <c r="D106" s="68" t="s">
        <v>183</v>
      </c>
      <c r="E106" s="36" t="s">
        <v>184</v>
      </c>
      <c r="F106" s="81" t="s">
        <v>185</v>
      </c>
      <c r="G106" s="81">
        <v>111</v>
      </c>
      <c r="H106" s="99">
        <v>2458.1</v>
      </c>
      <c r="I106" s="99">
        <v>2458.1</v>
      </c>
      <c r="J106" s="99">
        <v>2458.1</v>
      </c>
    </row>
    <row r="107" spans="1:10" s="63" customFormat="1" ht="67.5" customHeight="1" x14ac:dyDescent="0.3">
      <c r="A107" s="216"/>
      <c r="B107" s="216"/>
      <c r="C107" s="53" t="s">
        <v>169</v>
      </c>
      <c r="D107" s="68" t="s">
        <v>183</v>
      </c>
      <c r="E107" s="36" t="s">
        <v>184</v>
      </c>
      <c r="F107" s="81" t="s">
        <v>185</v>
      </c>
      <c r="G107" s="81">
        <v>119</v>
      </c>
      <c r="H107" s="99">
        <v>740.7</v>
      </c>
      <c r="I107" s="99">
        <v>740.7</v>
      </c>
      <c r="J107" s="99">
        <v>740.7</v>
      </c>
    </row>
    <row r="108" spans="1:10" s="63" customFormat="1" ht="67.5" customHeight="1" x14ac:dyDescent="0.3">
      <c r="A108" s="216"/>
      <c r="B108" s="216"/>
      <c r="C108" s="53" t="s">
        <v>170</v>
      </c>
      <c r="D108" s="68" t="s">
        <v>178</v>
      </c>
      <c r="E108" s="36" t="s">
        <v>179</v>
      </c>
      <c r="F108" s="36" t="s">
        <v>180</v>
      </c>
      <c r="G108" s="36" t="s">
        <v>189</v>
      </c>
      <c r="H108" s="99">
        <v>255.5</v>
      </c>
      <c r="I108" s="99">
        <v>255.5</v>
      </c>
      <c r="J108" s="99">
        <v>255.5</v>
      </c>
    </row>
    <row r="109" spans="1:10" s="63" customFormat="1" ht="87.75" customHeight="1" x14ac:dyDescent="0.3">
      <c r="A109" s="83" t="s">
        <v>128</v>
      </c>
      <c r="B109" s="83" t="s">
        <v>129</v>
      </c>
      <c r="C109" s="53"/>
      <c r="D109" s="68"/>
      <c r="E109" s="81"/>
      <c r="F109" s="81"/>
      <c r="G109" s="81"/>
      <c r="H109" s="68"/>
      <c r="I109" s="68"/>
      <c r="J109" s="68"/>
    </row>
    <row r="110" spans="1:10" s="63" customFormat="1" ht="18.75" customHeight="1" x14ac:dyDescent="0.3">
      <c r="A110" s="215" t="s">
        <v>31</v>
      </c>
      <c r="B110" s="215" t="s">
        <v>130</v>
      </c>
      <c r="C110" s="53" t="s">
        <v>36</v>
      </c>
      <c r="D110" s="68"/>
      <c r="E110" s="45"/>
      <c r="F110" s="45"/>
      <c r="G110" s="45"/>
      <c r="H110" s="99">
        <f>H112+H113+H114+H115</f>
        <v>18041</v>
      </c>
      <c r="I110" s="99">
        <f>I112+I113+I114+I115</f>
        <v>15988.779999999999</v>
      </c>
      <c r="J110" s="99">
        <f>J112+J113+J114+J115</f>
        <v>15988.779999999999</v>
      </c>
    </row>
    <row r="111" spans="1:10" s="63" customFormat="1" ht="18.75" x14ac:dyDescent="0.3">
      <c r="A111" s="216"/>
      <c r="B111" s="216"/>
      <c r="C111" s="53" t="s">
        <v>37</v>
      </c>
      <c r="D111" s="68"/>
      <c r="E111" s="45"/>
      <c r="F111" s="45"/>
      <c r="G111" s="45"/>
      <c r="H111" s="68"/>
      <c r="I111" s="68"/>
      <c r="J111" s="68"/>
    </row>
    <row r="112" spans="1:10" s="63" customFormat="1" ht="37.5" customHeight="1" x14ac:dyDescent="0.2">
      <c r="A112" s="216"/>
      <c r="B112" s="216"/>
      <c r="C112" s="222" t="s">
        <v>169</v>
      </c>
      <c r="D112" s="68" t="s">
        <v>171</v>
      </c>
      <c r="E112" s="36" t="s">
        <v>188</v>
      </c>
      <c r="F112" s="36" t="s">
        <v>429</v>
      </c>
      <c r="G112" s="45">
        <v>121</v>
      </c>
      <c r="H112" s="99">
        <v>1782</v>
      </c>
      <c r="I112" s="99">
        <v>1782</v>
      </c>
      <c r="J112" s="99">
        <v>1782</v>
      </c>
    </row>
    <row r="113" spans="1:10" s="63" customFormat="1" ht="18.75" customHeight="1" x14ac:dyDescent="0.2">
      <c r="A113" s="216"/>
      <c r="B113" s="216"/>
      <c r="C113" s="223"/>
      <c r="D113" s="68" t="s">
        <v>171</v>
      </c>
      <c r="E113" s="36" t="s">
        <v>187</v>
      </c>
      <c r="F113" s="36" t="s">
        <v>430</v>
      </c>
      <c r="G113" s="81">
        <v>313</v>
      </c>
      <c r="H113" s="68" t="s">
        <v>433</v>
      </c>
      <c r="I113" s="68" t="s">
        <v>434</v>
      </c>
      <c r="J113" s="68" t="s">
        <v>434</v>
      </c>
    </row>
    <row r="114" spans="1:10" s="63" customFormat="1" ht="18.75" customHeight="1" x14ac:dyDescent="0.2">
      <c r="A114" s="216"/>
      <c r="B114" s="216"/>
      <c r="C114" s="223"/>
      <c r="D114" s="68" t="s">
        <v>171</v>
      </c>
      <c r="E114" s="36" t="s">
        <v>187</v>
      </c>
      <c r="F114" s="36" t="s">
        <v>431</v>
      </c>
      <c r="G114" s="81">
        <v>323</v>
      </c>
      <c r="H114" s="68" t="s">
        <v>435</v>
      </c>
      <c r="I114" s="68" t="s">
        <v>436</v>
      </c>
      <c r="J114" s="68" t="s">
        <v>436</v>
      </c>
    </row>
    <row r="115" spans="1:10" s="63" customFormat="1" ht="18.75" customHeight="1" x14ac:dyDescent="0.2">
      <c r="A115" s="216"/>
      <c r="B115" s="216"/>
      <c r="C115" s="223"/>
      <c r="D115" s="68" t="s">
        <v>171</v>
      </c>
      <c r="E115" s="36" t="s">
        <v>187</v>
      </c>
      <c r="F115" s="36" t="s">
        <v>432</v>
      </c>
      <c r="G115" s="81">
        <v>313</v>
      </c>
      <c r="H115" s="68" t="s">
        <v>437</v>
      </c>
      <c r="I115" s="68" t="s">
        <v>438</v>
      </c>
      <c r="J115" s="68" t="s">
        <v>438</v>
      </c>
    </row>
    <row r="116" spans="1:10" s="63" customFormat="1" ht="69.75" customHeight="1" x14ac:dyDescent="0.3">
      <c r="A116" s="215" t="s">
        <v>32</v>
      </c>
      <c r="B116" s="212" t="s">
        <v>131</v>
      </c>
      <c r="C116" s="53" t="s">
        <v>36</v>
      </c>
      <c r="D116" s="68"/>
      <c r="E116" s="81"/>
      <c r="F116" s="81"/>
      <c r="G116" s="81"/>
      <c r="H116" s="99">
        <f>H118+H119+H120+H121</f>
        <v>18041</v>
      </c>
      <c r="I116" s="99">
        <f>I118+I119+I120+I121</f>
        <v>15988.779999999999</v>
      </c>
      <c r="J116" s="99">
        <f>J118+J119+J120+J121</f>
        <v>15988.779999999999</v>
      </c>
    </row>
    <row r="117" spans="1:10" s="63" customFormat="1" ht="23.25" customHeight="1" x14ac:dyDescent="0.3">
      <c r="A117" s="216"/>
      <c r="B117" s="213"/>
      <c r="C117" s="53" t="s">
        <v>37</v>
      </c>
      <c r="D117" s="68"/>
      <c r="E117" s="81"/>
      <c r="F117" s="81"/>
      <c r="G117" s="81"/>
      <c r="H117" s="68"/>
      <c r="I117" s="68"/>
      <c r="J117" s="68"/>
    </row>
    <row r="118" spans="1:10" s="63" customFormat="1" ht="69.75" customHeight="1" x14ac:dyDescent="0.3">
      <c r="A118" s="216"/>
      <c r="B118" s="213"/>
      <c r="C118" s="106" t="s">
        <v>169</v>
      </c>
      <c r="D118" s="68" t="s">
        <v>171</v>
      </c>
      <c r="E118" s="36" t="s">
        <v>188</v>
      </c>
      <c r="F118" s="81">
        <v>220178392</v>
      </c>
      <c r="G118" s="81">
        <v>121</v>
      </c>
      <c r="H118" s="99">
        <v>1782</v>
      </c>
      <c r="I118" s="99">
        <v>1782</v>
      </c>
      <c r="J118" s="99">
        <v>1782</v>
      </c>
    </row>
    <row r="119" spans="1:10" s="63" customFormat="1" ht="15.75" customHeight="1" x14ac:dyDescent="0.3">
      <c r="A119" s="216"/>
      <c r="B119" s="213"/>
      <c r="C119" s="107"/>
      <c r="D119" s="68" t="s">
        <v>171</v>
      </c>
      <c r="E119" s="36" t="s">
        <v>187</v>
      </c>
      <c r="F119" s="81">
        <v>220178541</v>
      </c>
      <c r="G119" s="81">
        <v>313</v>
      </c>
      <c r="H119" s="68" t="s">
        <v>433</v>
      </c>
      <c r="I119" s="68" t="s">
        <v>434</v>
      </c>
      <c r="J119" s="68" t="s">
        <v>434</v>
      </c>
    </row>
    <row r="120" spans="1:10" s="63" customFormat="1" ht="15.75" customHeight="1" x14ac:dyDescent="0.3">
      <c r="A120" s="216"/>
      <c r="B120" s="213"/>
      <c r="C120" s="107"/>
      <c r="D120" s="68" t="s">
        <v>171</v>
      </c>
      <c r="E120" s="36" t="s">
        <v>187</v>
      </c>
      <c r="F120" s="81">
        <v>220178542</v>
      </c>
      <c r="G120" s="81">
        <v>323</v>
      </c>
      <c r="H120" s="68" t="s">
        <v>435</v>
      </c>
      <c r="I120" s="68" t="s">
        <v>436</v>
      </c>
      <c r="J120" s="68" t="s">
        <v>436</v>
      </c>
    </row>
    <row r="121" spans="1:10" s="63" customFormat="1" ht="15.75" customHeight="1" x14ac:dyDescent="0.3">
      <c r="A121" s="216"/>
      <c r="B121" s="213"/>
      <c r="C121" s="107"/>
      <c r="D121" s="68" t="s">
        <v>171</v>
      </c>
      <c r="E121" s="36" t="s">
        <v>187</v>
      </c>
      <c r="F121" s="81">
        <v>220178543</v>
      </c>
      <c r="G121" s="81">
        <v>313</v>
      </c>
      <c r="H121" s="68" t="s">
        <v>437</v>
      </c>
      <c r="I121" s="68" t="s">
        <v>438</v>
      </c>
      <c r="J121" s="68" t="s">
        <v>438</v>
      </c>
    </row>
    <row r="122" spans="1:10" s="63" customFormat="1" ht="51" customHeight="1" x14ac:dyDescent="0.3">
      <c r="A122" s="200" t="s">
        <v>76</v>
      </c>
      <c r="B122" s="235" t="s">
        <v>132</v>
      </c>
      <c r="C122" s="53" t="s">
        <v>36</v>
      </c>
      <c r="D122" s="68"/>
      <c r="E122" s="45"/>
      <c r="F122" s="45"/>
      <c r="G122" s="45"/>
      <c r="H122" s="68"/>
      <c r="I122" s="68"/>
      <c r="J122" s="68"/>
    </row>
    <row r="123" spans="1:10" s="63" customFormat="1" ht="51" customHeight="1" x14ac:dyDescent="0.3">
      <c r="A123" s="200"/>
      <c r="B123" s="235"/>
      <c r="C123" s="53" t="s">
        <v>37</v>
      </c>
      <c r="D123" s="68"/>
      <c r="E123" s="45"/>
      <c r="F123" s="45"/>
      <c r="G123" s="45"/>
      <c r="H123" s="68"/>
      <c r="I123" s="68"/>
      <c r="J123" s="68"/>
    </row>
    <row r="124" spans="1:10" s="63" customFormat="1" ht="51" customHeight="1" x14ac:dyDescent="0.3">
      <c r="A124" s="200"/>
      <c r="B124" s="235"/>
      <c r="C124" s="53" t="s">
        <v>10</v>
      </c>
      <c r="D124" s="68"/>
      <c r="E124" s="45"/>
      <c r="F124" s="45"/>
      <c r="G124" s="45"/>
      <c r="H124" s="68"/>
      <c r="I124" s="68"/>
      <c r="J124" s="68"/>
    </row>
    <row r="125" spans="1:10" s="63" customFormat="1" ht="73.5" customHeight="1" x14ac:dyDescent="0.3">
      <c r="A125" s="83" t="s">
        <v>78</v>
      </c>
      <c r="B125" s="84" t="s">
        <v>133</v>
      </c>
      <c r="C125" s="53"/>
      <c r="D125" s="68"/>
      <c r="E125" s="81"/>
      <c r="F125" s="81"/>
      <c r="G125" s="81"/>
      <c r="H125" s="68"/>
      <c r="I125" s="68"/>
      <c r="J125" s="68"/>
    </row>
    <row r="126" spans="1:10" s="63" customFormat="1" ht="97.5" customHeight="1" x14ac:dyDescent="0.3">
      <c r="A126" s="83" t="s">
        <v>38</v>
      </c>
      <c r="B126" s="84" t="s">
        <v>133</v>
      </c>
      <c r="C126" s="53"/>
      <c r="D126" s="68"/>
      <c r="E126" s="81"/>
      <c r="F126" s="81"/>
      <c r="G126" s="81"/>
      <c r="H126" s="68"/>
      <c r="I126" s="68"/>
      <c r="J126" s="68"/>
    </row>
    <row r="127" spans="1:10" s="63" customFormat="1" ht="18.75" customHeight="1" x14ac:dyDescent="0.3">
      <c r="A127" s="215" t="s">
        <v>134</v>
      </c>
      <c r="B127" s="215" t="s">
        <v>135</v>
      </c>
      <c r="C127" s="53" t="s">
        <v>36</v>
      </c>
      <c r="D127" s="49"/>
      <c r="E127" s="81"/>
      <c r="F127" s="81"/>
      <c r="G127" s="81"/>
      <c r="H127" s="103">
        <f>H129+H130+H131</f>
        <v>23363.7</v>
      </c>
      <c r="I127" s="103">
        <f>I129+I130+I131</f>
        <v>23363.599999999999</v>
      </c>
      <c r="J127" s="103">
        <f>J129+J130+J131</f>
        <v>23363.599999999999</v>
      </c>
    </row>
    <row r="128" spans="1:10" s="63" customFormat="1" ht="18.75" x14ac:dyDescent="0.3">
      <c r="A128" s="216"/>
      <c r="B128" s="216"/>
      <c r="C128" s="53" t="s">
        <v>37</v>
      </c>
      <c r="D128" s="49"/>
      <c r="E128" s="81"/>
      <c r="F128" s="81"/>
      <c r="G128" s="81"/>
      <c r="H128" s="103"/>
      <c r="I128" s="103"/>
      <c r="J128" s="103"/>
    </row>
    <row r="129" spans="1:10" s="63" customFormat="1" ht="60" customHeight="1" x14ac:dyDescent="0.3">
      <c r="A129" s="216"/>
      <c r="B129" s="216"/>
      <c r="C129" s="106" t="s">
        <v>170</v>
      </c>
      <c r="D129" s="49" t="s">
        <v>175</v>
      </c>
      <c r="E129" s="36" t="s">
        <v>174</v>
      </c>
      <c r="F129" s="36" t="s">
        <v>444</v>
      </c>
      <c r="G129" s="36" t="s">
        <v>189</v>
      </c>
      <c r="H129" s="156" t="s">
        <v>445</v>
      </c>
      <c r="I129" s="156" t="s">
        <v>445</v>
      </c>
      <c r="J129" s="156" t="s">
        <v>445</v>
      </c>
    </row>
    <row r="130" spans="1:10" s="63" customFormat="1" ht="60" customHeight="1" x14ac:dyDescent="0.3">
      <c r="A130" s="216"/>
      <c r="B130" s="216"/>
      <c r="C130" s="107"/>
      <c r="D130" s="49" t="s">
        <v>175</v>
      </c>
      <c r="E130" s="36" t="s">
        <v>174</v>
      </c>
      <c r="F130" s="36" t="s">
        <v>446</v>
      </c>
      <c r="G130" s="36" t="s">
        <v>447</v>
      </c>
      <c r="H130" s="156" t="s">
        <v>448</v>
      </c>
      <c r="I130" s="156" t="s">
        <v>449</v>
      </c>
      <c r="J130" s="156" t="s">
        <v>449</v>
      </c>
    </row>
    <row r="131" spans="1:10" s="63" customFormat="1" ht="60" customHeight="1" x14ac:dyDescent="0.3">
      <c r="A131" s="217"/>
      <c r="B131" s="217"/>
      <c r="C131" s="108"/>
      <c r="D131" s="49" t="s">
        <v>175</v>
      </c>
      <c r="E131" s="36" t="s">
        <v>450</v>
      </c>
      <c r="F131" s="36" t="s">
        <v>451</v>
      </c>
      <c r="G131" s="36" t="s">
        <v>189</v>
      </c>
      <c r="H131" s="156" t="s">
        <v>452</v>
      </c>
      <c r="I131" s="156" t="s">
        <v>452</v>
      </c>
      <c r="J131" s="156" t="s">
        <v>452</v>
      </c>
    </row>
    <row r="132" spans="1:10" s="63" customFormat="1" ht="18.75" customHeight="1" x14ac:dyDescent="0.3">
      <c r="A132" s="200" t="s">
        <v>74</v>
      </c>
      <c r="B132" s="201" t="s">
        <v>136</v>
      </c>
      <c r="C132" s="53" t="s">
        <v>36</v>
      </c>
      <c r="D132" s="70"/>
      <c r="E132" s="81"/>
      <c r="F132" s="81"/>
      <c r="G132" s="81"/>
      <c r="H132" s="70"/>
      <c r="I132" s="70"/>
      <c r="J132" s="70"/>
    </row>
    <row r="133" spans="1:10" s="63" customFormat="1" ht="18.75" x14ac:dyDescent="0.3">
      <c r="A133" s="200"/>
      <c r="B133" s="202"/>
      <c r="C133" s="53" t="s">
        <v>37</v>
      </c>
      <c r="D133" s="70"/>
      <c r="E133" s="81"/>
      <c r="F133" s="81"/>
      <c r="G133" s="81"/>
      <c r="H133" s="70"/>
      <c r="I133" s="70"/>
      <c r="J133" s="70"/>
    </row>
    <row r="134" spans="1:10" s="63" customFormat="1" ht="18.75" x14ac:dyDescent="0.3">
      <c r="A134" s="200"/>
      <c r="B134" s="203"/>
      <c r="C134" s="53" t="s">
        <v>10</v>
      </c>
      <c r="D134" s="49"/>
      <c r="E134" s="81"/>
      <c r="F134" s="81"/>
      <c r="G134" s="81"/>
      <c r="H134" s="49"/>
      <c r="I134" s="49"/>
      <c r="J134" s="49"/>
    </row>
    <row r="135" spans="1:10" s="63" customFormat="1" ht="65.25" customHeight="1" x14ac:dyDescent="0.3">
      <c r="A135" s="83" t="s">
        <v>38</v>
      </c>
      <c r="B135" s="83" t="s">
        <v>137</v>
      </c>
      <c r="C135" s="53" t="s">
        <v>40</v>
      </c>
      <c r="D135" s="49"/>
      <c r="E135" s="81"/>
      <c r="F135" s="81"/>
      <c r="G135" s="81"/>
      <c r="H135" s="49"/>
      <c r="I135" s="49"/>
      <c r="J135" s="49"/>
    </row>
    <row r="136" spans="1:10" s="63" customFormat="1" ht="65.25" customHeight="1" x14ac:dyDescent="0.3">
      <c r="A136" s="83" t="s">
        <v>138</v>
      </c>
      <c r="B136" s="83" t="s">
        <v>139</v>
      </c>
      <c r="C136" s="53" t="s">
        <v>40</v>
      </c>
      <c r="D136" s="49"/>
      <c r="E136" s="81"/>
      <c r="F136" s="81"/>
      <c r="G136" s="81"/>
      <c r="H136" s="49"/>
      <c r="I136" s="49"/>
      <c r="J136" s="49"/>
    </row>
    <row r="137" spans="1:10" s="63" customFormat="1" ht="65.25" customHeight="1" x14ac:dyDescent="0.3">
      <c r="A137" s="83" t="s">
        <v>140</v>
      </c>
      <c r="B137" s="83" t="s">
        <v>141</v>
      </c>
      <c r="C137" s="53"/>
      <c r="D137" s="49"/>
      <c r="E137" s="81"/>
      <c r="F137" s="81"/>
      <c r="G137" s="81"/>
      <c r="H137" s="49"/>
      <c r="I137" s="49"/>
      <c r="J137" s="49"/>
    </row>
    <row r="138" spans="1:10" s="63" customFormat="1" ht="65.25" customHeight="1" x14ac:dyDescent="0.3">
      <c r="A138" s="83" t="s">
        <v>143</v>
      </c>
      <c r="B138" s="83" t="s">
        <v>142</v>
      </c>
      <c r="C138" s="53"/>
      <c r="D138" s="49"/>
      <c r="E138" s="81"/>
      <c r="F138" s="81"/>
      <c r="G138" s="81"/>
      <c r="H138" s="49"/>
      <c r="I138" s="49"/>
      <c r="J138" s="49"/>
    </row>
    <row r="139" spans="1:10" s="63" customFormat="1" ht="65.25" customHeight="1" x14ac:dyDescent="0.3">
      <c r="A139" s="83" t="s">
        <v>144</v>
      </c>
      <c r="B139" s="83" t="s">
        <v>145</v>
      </c>
      <c r="C139" s="53"/>
      <c r="D139" s="49"/>
      <c r="E139" s="81"/>
      <c r="F139" s="81"/>
      <c r="G139" s="81"/>
      <c r="H139" s="49"/>
      <c r="I139" s="49"/>
      <c r="J139" s="49"/>
    </row>
    <row r="140" spans="1:10" s="63" customFormat="1" ht="51" customHeight="1" x14ac:dyDescent="0.3">
      <c r="A140" s="83" t="s">
        <v>124</v>
      </c>
      <c r="B140" s="84" t="s">
        <v>123</v>
      </c>
      <c r="C140" s="53"/>
      <c r="D140" s="68"/>
      <c r="E140" s="81"/>
      <c r="F140" s="81"/>
      <c r="G140" s="81"/>
      <c r="H140" s="68"/>
      <c r="I140" s="68"/>
      <c r="J140" s="68"/>
    </row>
    <row r="141" spans="1:10" s="63" customFormat="1" ht="64.5" customHeight="1" x14ac:dyDescent="0.3">
      <c r="A141" s="210" t="s">
        <v>146</v>
      </c>
      <c r="B141" s="231" t="s">
        <v>147</v>
      </c>
      <c r="C141" s="53" t="s">
        <v>36</v>
      </c>
      <c r="D141" s="68"/>
      <c r="E141" s="81"/>
      <c r="F141" s="81"/>
      <c r="G141" s="81"/>
      <c r="H141" s="99">
        <f>H143+H144+H145+H146+H147+H148+H149</f>
        <v>9147.5000000000018</v>
      </c>
      <c r="I141" s="99">
        <f>I143+I144+I145+I146+I147+I148+I149</f>
        <v>8629.7000000000007</v>
      </c>
      <c r="J141" s="99">
        <f>J143+J144+J145+J146+J147+J148+J149</f>
        <v>8629.7000000000007</v>
      </c>
    </row>
    <row r="142" spans="1:10" s="63" customFormat="1" ht="51" customHeight="1" x14ac:dyDescent="0.3">
      <c r="A142" s="211"/>
      <c r="B142" s="232"/>
      <c r="C142" s="53" t="s">
        <v>37</v>
      </c>
      <c r="D142" s="68"/>
      <c r="E142" s="81"/>
      <c r="F142" s="81"/>
      <c r="G142" s="81"/>
      <c r="H142" s="68"/>
      <c r="I142" s="68"/>
      <c r="J142" s="68"/>
    </row>
    <row r="143" spans="1:10" s="63" customFormat="1" ht="69.75" customHeight="1" x14ac:dyDescent="0.3">
      <c r="A143" s="211"/>
      <c r="B143" s="232"/>
      <c r="C143" s="106" t="s">
        <v>169</v>
      </c>
      <c r="D143" s="68" t="s">
        <v>171</v>
      </c>
      <c r="E143" s="36" t="s">
        <v>190</v>
      </c>
      <c r="F143" s="36" t="s">
        <v>439</v>
      </c>
      <c r="G143" s="36" t="s">
        <v>181</v>
      </c>
      <c r="H143" s="99">
        <v>1822.7</v>
      </c>
      <c r="I143" s="99">
        <v>1786.8</v>
      </c>
      <c r="J143" s="99">
        <v>1786.8</v>
      </c>
    </row>
    <row r="144" spans="1:10" s="63" customFormat="1" ht="15.75" customHeight="1" x14ac:dyDescent="0.3">
      <c r="A144" s="211"/>
      <c r="B144" s="232"/>
      <c r="C144" s="107"/>
      <c r="D144" s="68" t="s">
        <v>171</v>
      </c>
      <c r="E144" s="36" t="s">
        <v>184</v>
      </c>
      <c r="F144" s="36" t="s">
        <v>441</v>
      </c>
      <c r="G144" s="81">
        <v>244</v>
      </c>
      <c r="H144" s="99">
        <v>6390.1</v>
      </c>
      <c r="I144" s="99">
        <v>6356.6</v>
      </c>
      <c r="J144" s="99">
        <v>6356.6</v>
      </c>
    </row>
    <row r="145" spans="1:10" s="63" customFormat="1" ht="15.75" customHeight="1" x14ac:dyDescent="0.3">
      <c r="A145" s="211"/>
      <c r="B145" s="232"/>
      <c r="C145" s="107"/>
      <c r="D145" s="68" t="s">
        <v>171</v>
      </c>
      <c r="E145" s="36" t="s">
        <v>184</v>
      </c>
      <c r="F145" s="36" t="s">
        <v>440</v>
      </c>
      <c r="G145" s="81">
        <v>244</v>
      </c>
      <c r="H145" s="68" t="s">
        <v>457</v>
      </c>
      <c r="I145" s="68" t="s">
        <v>461</v>
      </c>
      <c r="J145" s="68" t="s">
        <v>461</v>
      </c>
    </row>
    <row r="146" spans="1:10" s="63" customFormat="1" ht="15.75" customHeight="1" x14ac:dyDescent="0.3">
      <c r="A146" s="211"/>
      <c r="B146" s="232"/>
      <c r="C146" s="107"/>
      <c r="D146" s="68" t="s">
        <v>171</v>
      </c>
      <c r="E146" s="36" t="s">
        <v>184</v>
      </c>
      <c r="F146" s="36" t="s">
        <v>440</v>
      </c>
      <c r="G146" s="81">
        <v>323</v>
      </c>
      <c r="H146" s="99">
        <v>159.5</v>
      </c>
      <c r="I146" s="99">
        <v>99.8</v>
      </c>
      <c r="J146" s="99">
        <v>99.8</v>
      </c>
    </row>
    <row r="147" spans="1:10" s="63" customFormat="1" ht="51" customHeight="1" x14ac:dyDescent="0.3">
      <c r="A147" s="211"/>
      <c r="B147" s="232"/>
      <c r="C147" s="109" t="s">
        <v>170</v>
      </c>
      <c r="D147" s="68" t="s">
        <v>175</v>
      </c>
      <c r="E147" s="36" t="s">
        <v>190</v>
      </c>
      <c r="F147" s="36" t="s">
        <v>191</v>
      </c>
      <c r="G147" s="36" t="s">
        <v>181</v>
      </c>
      <c r="H147" s="99"/>
      <c r="I147" s="99"/>
      <c r="J147" s="99"/>
    </row>
    <row r="148" spans="1:10" s="63" customFormat="1" ht="51" customHeight="1" x14ac:dyDescent="0.3">
      <c r="A148" s="211"/>
      <c r="B148" s="232"/>
      <c r="C148" s="110"/>
      <c r="D148" s="68" t="s">
        <v>175</v>
      </c>
      <c r="E148" s="36" t="s">
        <v>190</v>
      </c>
      <c r="F148" s="36" t="s">
        <v>191</v>
      </c>
      <c r="G148" s="36" t="s">
        <v>189</v>
      </c>
      <c r="H148" s="99"/>
      <c r="I148" s="99"/>
      <c r="J148" s="99"/>
    </row>
    <row r="149" spans="1:10" s="63" customFormat="1" ht="51" customHeight="1" x14ac:dyDescent="0.3">
      <c r="A149" s="234"/>
      <c r="B149" s="233"/>
      <c r="C149" s="111"/>
      <c r="D149" s="68" t="s">
        <v>175</v>
      </c>
      <c r="E149" s="36" t="s">
        <v>184</v>
      </c>
      <c r="F149" s="36" t="s">
        <v>192</v>
      </c>
      <c r="G149" s="81">
        <v>612</v>
      </c>
      <c r="H149" s="99"/>
      <c r="I149" s="99"/>
      <c r="J149" s="99"/>
    </row>
    <row r="150" spans="1:10" s="63" customFormat="1" ht="51" customHeight="1" x14ac:dyDescent="0.3">
      <c r="A150" s="90" t="s">
        <v>32</v>
      </c>
      <c r="B150" s="89" t="s">
        <v>148</v>
      </c>
      <c r="C150" s="53"/>
      <c r="D150" s="68"/>
      <c r="E150" s="81"/>
      <c r="F150" s="81"/>
      <c r="G150" s="81"/>
      <c r="H150" s="68"/>
      <c r="I150" s="68"/>
      <c r="J150" s="68"/>
    </row>
    <row r="151" spans="1:10" s="63" customFormat="1" ht="51" customHeight="1" x14ac:dyDescent="0.3">
      <c r="A151" s="90" t="s">
        <v>38</v>
      </c>
      <c r="B151" s="89" t="s">
        <v>149</v>
      </c>
      <c r="C151" s="53"/>
      <c r="D151" s="68"/>
      <c r="E151" s="81"/>
      <c r="F151" s="81"/>
      <c r="G151" s="81"/>
      <c r="H151" s="68"/>
      <c r="I151" s="68"/>
      <c r="J151" s="68"/>
    </row>
    <row r="152" spans="1:10" s="63" customFormat="1" ht="51" customHeight="1" x14ac:dyDescent="0.3">
      <c r="A152" s="91" t="s">
        <v>138</v>
      </c>
      <c r="B152" s="89" t="s">
        <v>150</v>
      </c>
      <c r="C152" s="53"/>
      <c r="D152" s="68"/>
      <c r="E152" s="81"/>
      <c r="F152" s="81"/>
      <c r="G152" s="81"/>
      <c r="H152" s="68"/>
      <c r="I152" s="68"/>
      <c r="J152" s="68"/>
    </row>
    <row r="153" spans="1:10" s="63" customFormat="1" ht="67.5" customHeight="1" x14ac:dyDescent="0.3">
      <c r="A153" s="92" t="s">
        <v>140</v>
      </c>
      <c r="B153" s="89" t="s">
        <v>151</v>
      </c>
      <c r="C153" s="53"/>
      <c r="D153" s="68"/>
      <c r="E153" s="81"/>
      <c r="F153" s="81"/>
      <c r="G153" s="81"/>
      <c r="H153" s="68"/>
      <c r="I153" s="68"/>
      <c r="J153" s="68"/>
    </row>
    <row r="154" spans="1:10" s="63" customFormat="1" ht="51.75" customHeight="1" x14ac:dyDescent="0.3">
      <c r="A154" s="208" t="s">
        <v>152</v>
      </c>
      <c r="B154" s="206" t="s">
        <v>153</v>
      </c>
      <c r="C154" s="53" t="s">
        <v>36</v>
      </c>
      <c r="D154" s="80"/>
      <c r="E154" s="80"/>
      <c r="F154" s="80"/>
      <c r="G154" s="80"/>
      <c r="H154" s="115">
        <f>H156+H157+H158+H159+H160+H161+H162+H163+H164+H165+H166</f>
        <v>37587.469999999994</v>
      </c>
      <c r="I154" s="115">
        <f>I156+I157+I158+I159+I160+I161+I162+I163+I164+I165+I166</f>
        <v>37278.69999999999</v>
      </c>
      <c r="J154" s="115">
        <f>J156+J157+J158+J159+J160+J161+J162+J163+J164+J165+J166</f>
        <v>37278.69999999999</v>
      </c>
    </row>
    <row r="155" spans="1:10" s="63" customFormat="1" ht="33.75" customHeight="1" x14ac:dyDescent="0.3">
      <c r="A155" s="209"/>
      <c r="B155" s="207"/>
      <c r="C155" s="53" t="s">
        <v>37</v>
      </c>
      <c r="D155" s="80"/>
      <c r="E155" s="80"/>
      <c r="F155" s="80"/>
      <c r="G155" s="80"/>
      <c r="H155" s="80"/>
      <c r="I155" s="80"/>
      <c r="J155" s="80"/>
    </row>
    <row r="156" spans="1:10" s="63" customFormat="1" ht="66.75" customHeight="1" x14ac:dyDescent="0.2">
      <c r="A156" s="209"/>
      <c r="B156" s="207"/>
      <c r="C156" s="204" t="s">
        <v>169</v>
      </c>
      <c r="D156" s="68" t="s">
        <v>171</v>
      </c>
      <c r="E156" s="112" t="s">
        <v>184</v>
      </c>
      <c r="F156" s="112" t="s">
        <v>442</v>
      </c>
      <c r="G156" s="112" t="s">
        <v>195</v>
      </c>
      <c r="H156" s="113">
        <v>1244.5999999999999</v>
      </c>
      <c r="I156" s="113">
        <v>1204.5</v>
      </c>
      <c r="J156" s="113">
        <v>1204.5</v>
      </c>
    </row>
    <row r="157" spans="1:10" s="63" customFormat="1" ht="66.75" customHeight="1" x14ac:dyDescent="0.2">
      <c r="A157" s="209"/>
      <c r="B157" s="207"/>
      <c r="C157" s="205"/>
      <c r="D157" s="68" t="s">
        <v>171</v>
      </c>
      <c r="E157" s="112" t="s">
        <v>184</v>
      </c>
      <c r="F157" s="112" t="s">
        <v>442</v>
      </c>
      <c r="G157" s="112" t="s">
        <v>181</v>
      </c>
      <c r="H157" s="113">
        <v>1642.2</v>
      </c>
      <c r="I157" s="113">
        <v>1485.8</v>
      </c>
      <c r="J157" s="113">
        <v>1485.8</v>
      </c>
    </row>
    <row r="158" spans="1:10" s="63" customFormat="1" ht="66.75" customHeight="1" x14ac:dyDescent="0.2">
      <c r="A158" s="209"/>
      <c r="B158" s="207"/>
      <c r="C158" s="205"/>
      <c r="D158" s="68" t="s">
        <v>171</v>
      </c>
      <c r="E158" s="112" t="s">
        <v>184</v>
      </c>
      <c r="F158" s="112" t="s">
        <v>442</v>
      </c>
      <c r="G158" s="112" t="s">
        <v>196</v>
      </c>
      <c r="H158" s="113">
        <v>896</v>
      </c>
      <c r="I158" s="113">
        <v>783.79</v>
      </c>
      <c r="J158" s="113">
        <v>783.79</v>
      </c>
    </row>
    <row r="159" spans="1:10" s="63" customFormat="1" ht="66.75" customHeight="1" x14ac:dyDescent="0.2">
      <c r="A159" s="209"/>
      <c r="B159" s="207"/>
      <c r="C159" s="205"/>
      <c r="D159" s="68" t="s">
        <v>171</v>
      </c>
      <c r="E159" s="112" t="s">
        <v>184</v>
      </c>
      <c r="F159" s="112" t="s">
        <v>442</v>
      </c>
      <c r="G159" s="112" t="s">
        <v>186</v>
      </c>
      <c r="H159" s="113">
        <v>17867.54</v>
      </c>
      <c r="I159" s="113">
        <v>17867.54</v>
      </c>
      <c r="J159" s="113">
        <v>17867.54</v>
      </c>
    </row>
    <row r="160" spans="1:10" s="63" customFormat="1" ht="66.75" customHeight="1" x14ac:dyDescent="0.2">
      <c r="A160" s="209"/>
      <c r="B160" s="207"/>
      <c r="C160" s="205"/>
      <c r="D160" s="68" t="s">
        <v>171</v>
      </c>
      <c r="E160" s="112" t="s">
        <v>184</v>
      </c>
      <c r="F160" s="112" t="s">
        <v>442</v>
      </c>
      <c r="G160" s="112" t="s">
        <v>182</v>
      </c>
      <c r="H160" s="113">
        <v>5340.15</v>
      </c>
      <c r="I160" s="113">
        <v>5340.15</v>
      </c>
      <c r="J160" s="113">
        <v>5340.15</v>
      </c>
    </row>
    <row r="161" spans="1:10" s="63" customFormat="1" ht="66.75" customHeight="1" x14ac:dyDescent="0.2">
      <c r="A161" s="209"/>
      <c r="B161" s="207"/>
      <c r="C161" s="205"/>
      <c r="D161" s="68" t="s">
        <v>171</v>
      </c>
      <c r="E161" s="112" t="s">
        <v>184</v>
      </c>
      <c r="F161" s="112" t="s">
        <v>442</v>
      </c>
      <c r="G161" s="112" t="s">
        <v>197</v>
      </c>
      <c r="H161" s="113">
        <v>111.98</v>
      </c>
      <c r="I161" s="113">
        <v>111.92</v>
      </c>
      <c r="J161" s="113">
        <v>111.92</v>
      </c>
    </row>
    <row r="162" spans="1:10" s="63" customFormat="1" ht="66.75" customHeight="1" x14ac:dyDescent="0.2">
      <c r="A162" s="209"/>
      <c r="B162" s="207"/>
      <c r="C162" s="205"/>
      <c r="D162" s="68" t="s">
        <v>171</v>
      </c>
      <c r="E162" s="112" t="s">
        <v>184</v>
      </c>
      <c r="F162" s="112" t="s">
        <v>443</v>
      </c>
      <c r="G162" s="112" t="s">
        <v>193</v>
      </c>
      <c r="H162" s="113">
        <v>1238.8</v>
      </c>
      <c r="I162" s="113">
        <v>1238.8</v>
      </c>
      <c r="J162" s="113">
        <v>1238.8</v>
      </c>
    </row>
    <row r="163" spans="1:10" s="63" customFormat="1" ht="66.75" customHeight="1" x14ac:dyDescent="0.2">
      <c r="A163" s="209"/>
      <c r="B163" s="207"/>
      <c r="C163" s="205"/>
      <c r="D163" s="68" t="s">
        <v>171</v>
      </c>
      <c r="E163" s="112" t="s">
        <v>184</v>
      </c>
      <c r="F163" s="112" t="s">
        <v>443</v>
      </c>
      <c r="G163" s="112" t="s">
        <v>194</v>
      </c>
      <c r="H163" s="113">
        <v>371.9</v>
      </c>
      <c r="I163" s="113">
        <v>371.9</v>
      </c>
      <c r="J163" s="113">
        <v>371.9</v>
      </c>
    </row>
    <row r="164" spans="1:10" s="63" customFormat="1" ht="66.75" customHeight="1" x14ac:dyDescent="0.2">
      <c r="A164" s="155"/>
      <c r="B164" s="154"/>
      <c r="C164" s="153"/>
      <c r="D164" s="68" t="s">
        <v>171</v>
      </c>
      <c r="E164" s="112" t="s">
        <v>184</v>
      </c>
      <c r="F164" s="112" t="s">
        <v>442</v>
      </c>
      <c r="G164" s="112" t="s">
        <v>458</v>
      </c>
      <c r="H164" s="113">
        <v>8800</v>
      </c>
      <c r="I164" s="113">
        <v>8800</v>
      </c>
      <c r="J164" s="113">
        <v>8800</v>
      </c>
    </row>
    <row r="165" spans="1:10" s="63" customFormat="1" ht="66.75" customHeight="1" x14ac:dyDescent="0.2">
      <c r="A165" s="155"/>
      <c r="B165" s="154"/>
      <c r="C165" s="153"/>
      <c r="D165" s="68" t="s">
        <v>171</v>
      </c>
      <c r="E165" s="112" t="s">
        <v>184</v>
      </c>
      <c r="F165" s="112" t="s">
        <v>459</v>
      </c>
      <c r="G165" s="112" t="s">
        <v>193</v>
      </c>
      <c r="H165" s="113">
        <v>57.1</v>
      </c>
      <c r="I165" s="113">
        <v>57.1</v>
      </c>
      <c r="J165" s="113">
        <v>57.1</v>
      </c>
    </row>
    <row r="166" spans="1:10" s="63" customFormat="1" ht="66.75" customHeight="1" x14ac:dyDescent="0.2">
      <c r="A166" s="155"/>
      <c r="B166" s="154"/>
      <c r="C166" s="153"/>
      <c r="D166" s="68" t="s">
        <v>171</v>
      </c>
      <c r="E166" s="112" t="s">
        <v>184</v>
      </c>
      <c r="F166" s="112" t="s">
        <v>459</v>
      </c>
      <c r="G166" s="112" t="s">
        <v>194</v>
      </c>
      <c r="H166" s="113">
        <v>17.2</v>
      </c>
      <c r="I166" s="113">
        <v>17.2</v>
      </c>
      <c r="J166" s="113">
        <v>17.2</v>
      </c>
    </row>
    <row r="167" spans="1:10" s="63" customFormat="1" ht="57" customHeight="1" x14ac:dyDescent="0.3">
      <c r="A167" s="210" t="s">
        <v>32</v>
      </c>
      <c r="B167" s="206" t="s">
        <v>154</v>
      </c>
      <c r="C167" s="53" t="s">
        <v>36</v>
      </c>
      <c r="D167" s="151"/>
      <c r="E167" s="151"/>
      <c r="F167" s="151"/>
      <c r="G167" s="151"/>
      <c r="H167" s="115">
        <f>H169+H170+H171+H172+H173+H174+H175+H176+H177+H178+H179</f>
        <v>37587.469999999994</v>
      </c>
      <c r="I167" s="115">
        <f>I169+I170+I171+I172+I173+I174+I175+I176+I177+I178+I179</f>
        <v>37278.68</v>
      </c>
      <c r="J167" s="115">
        <f>J169+J170+J171+J172+J173+J174+J175+J176+J177+J178+J179</f>
        <v>37278.68</v>
      </c>
    </row>
    <row r="168" spans="1:10" s="63" customFormat="1" ht="24.75" customHeight="1" x14ac:dyDescent="0.3">
      <c r="A168" s="211"/>
      <c r="B168" s="207"/>
      <c r="C168" s="53" t="s">
        <v>37</v>
      </c>
      <c r="D168" s="151"/>
      <c r="E168" s="151"/>
      <c r="F168" s="151"/>
      <c r="G168" s="151"/>
      <c r="H168" s="151"/>
      <c r="I168" s="151"/>
      <c r="J168" s="151"/>
    </row>
    <row r="169" spans="1:10" s="63" customFormat="1" ht="66.75" customHeight="1" x14ac:dyDescent="0.2">
      <c r="A169" s="211"/>
      <c r="B169" s="207"/>
      <c r="C169" s="204" t="s">
        <v>169</v>
      </c>
      <c r="D169" s="68" t="s">
        <v>171</v>
      </c>
      <c r="E169" s="112" t="s">
        <v>184</v>
      </c>
      <c r="F169" s="112" t="s">
        <v>442</v>
      </c>
      <c r="G169" s="112" t="s">
        <v>195</v>
      </c>
      <c r="H169" s="113">
        <v>1244.5999999999999</v>
      </c>
      <c r="I169" s="113">
        <v>1204.5</v>
      </c>
      <c r="J169" s="113">
        <v>1204.5</v>
      </c>
    </row>
    <row r="170" spans="1:10" s="63" customFormat="1" ht="66.75" customHeight="1" x14ac:dyDescent="0.2">
      <c r="A170" s="211"/>
      <c r="B170" s="207"/>
      <c r="C170" s="205"/>
      <c r="D170" s="68" t="s">
        <v>171</v>
      </c>
      <c r="E170" s="112" t="s">
        <v>184</v>
      </c>
      <c r="F170" s="112" t="s">
        <v>442</v>
      </c>
      <c r="G170" s="112" t="s">
        <v>181</v>
      </c>
      <c r="H170" s="113">
        <v>1642.2</v>
      </c>
      <c r="I170" s="113">
        <v>1485.8</v>
      </c>
      <c r="J170" s="113">
        <v>1485.8</v>
      </c>
    </row>
    <row r="171" spans="1:10" s="63" customFormat="1" ht="66.75" customHeight="1" x14ac:dyDescent="0.2">
      <c r="A171" s="211"/>
      <c r="B171" s="207"/>
      <c r="C171" s="205"/>
      <c r="D171" s="68" t="s">
        <v>171</v>
      </c>
      <c r="E171" s="112" t="s">
        <v>184</v>
      </c>
      <c r="F171" s="112" t="s">
        <v>442</v>
      </c>
      <c r="G171" s="112" t="s">
        <v>196</v>
      </c>
      <c r="H171" s="113">
        <v>896</v>
      </c>
      <c r="I171" s="113">
        <v>783.77</v>
      </c>
      <c r="J171" s="113">
        <v>783.77</v>
      </c>
    </row>
    <row r="172" spans="1:10" s="63" customFormat="1" ht="66.75" customHeight="1" x14ac:dyDescent="0.2">
      <c r="A172" s="211"/>
      <c r="B172" s="207"/>
      <c r="C172" s="205"/>
      <c r="D172" s="68" t="s">
        <v>171</v>
      </c>
      <c r="E172" s="112" t="s">
        <v>184</v>
      </c>
      <c r="F172" s="112" t="s">
        <v>442</v>
      </c>
      <c r="G172" s="112" t="s">
        <v>186</v>
      </c>
      <c r="H172" s="113">
        <v>17867.54</v>
      </c>
      <c r="I172" s="113">
        <v>17867.54</v>
      </c>
      <c r="J172" s="113">
        <v>17867.54</v>
      </c>
    </row>
    <row r="173" spans="1:10" s="63" customFormat="1" ht="66.75" customHeight="1" x14ac:dyDescent="0.2">
      <c r="A173" s="211"/>
      <c r="B173" s="207"/>
      <c r="C173" s="205"/>
      <c r="D173" s="68" t="s">
        <v>171</v>
      </c>
      <c r="E173" s="112" t="s">
        <v>184</v>
      </c>
      <c r="F173" s="112" t="s">
        <v>442</v>
      </c>
      <c r="G173" s="112" t="s">
        <v>182</v>
      </c>
      <c r="H173" s="113">
        <v>5340.15</v>
      </c>
      <c r="I173" s="113">
        <v>5340.15</v>
      </c>
      <c r="J173" s="113">
        <v>5340.15</v>
      </c>
    </row>
    <row r="174" spans="1:10" s="63" customFormat="1" ht="66.75" customHeight="1" x14ac:dyDescent="0.2">
      <c r="A174" s="211"/>
      <c r="B174" s="207"/>
      <c r="C174" s="205"/>
      <c r="D174" s="68" t="s">
        <v>171</v>
      </c>
      <c r="E174" s="112" t="s">
        <v>184</v>
      </c>
      <c r="F174" s="112" t="s">
        <v>442</v>
      </c>
      <c r="G174" s="112" t="s">
        <v>197</v>
      </c>
      <c r="H174" s="113">
        <v>111.98</v>
      </c>
      <c r="I174" s="113">
        <v>111.92</v>
      </c>
      <c r="J174" s="113">
        <v>111.92</v>
      </c>
    </row>
    <row r="175" spans="1:10" s="63" customFormat="1" ht="66.75" customHeight="1" x14ac:dyDescent="0.2">
      <c r="A175" s="211"/>
      <c r="B175" s="207"/>
      <c r="C175" s="205"/>
      <c r="D175" s="68" t="s">
        <v>171</v>
      </c>
      <c r="E175" s="112" t="s">
        <v>184</v>
      </c>
      <c r="F175" s="112" t="s">
        <v>443</v>
      </c>
      <c r="G175" s="112" t="s">
        <v>193</v>
      </c>
      <c r="H175" s="113">
        <v>1238.8</v>
      </c>
      <c r="I175" s="113">
        <v>1238.8</v>
      </c>
      <c r="J175" s="113">
        <v>1238.8</v>
      </c>
    </row>
    <row r="176" spans="1:10" s="63" customFormat="1" ht="66.75" customHeight="1" x14ac:dyDescent="0.2">
      <c r="A176" s="211"/>
      <c r="B176" s="207"/>
      <c r="C176" s="205"/>
      <c r="D176" s="68" t="s">
        <v>171</v>
      </c>
      <c r="E176" s="112" t="s">
        <v>184</v>
      </c>
      <c r="F176" s="112" t="s">
        <v>443</v>
      </c>
      <c r="G176" s="112" t="s">
        <v>194</v>
      </c>
      <c r="H176" s="113">
        <v>371.9</v>
      </c>
      <c r="I176" s="113">
        <v>371.9</v>
      </c>
      <c r="J176" s="113">
        <v>371.9</v>
      </c>
    </row>
    <row r="177" spans="1:10" s="63" customFormat="1" ht="66.75" customHeight="1" x14ac:dyDescent="0.2">
      <c r="A177" s="152"/>
      <c r="B177" s="154"/>
      <c r="C177" s="153"/>
      <c r="D177" s="68" t="s">
        <v>171</v>
      </c>
      <c r="E177" s="112" t="s">
        <v>184</v>
      </c>
      <c r="F177" s="112" t="s">
        <v>442</v>
      </c>
      <c r="G177" s="112" t="s">
        <v>458</v>
      </c>
      <c r="H177" s="113">
        <v>8800</v>
      </c>
      <c r="I177" s="113">
        <v>8800</v>
      </c>
      <c r="J177" s="113">
        <v>8800</v>
      </c>
    </row>
    <row r="178" spans="1:10" s="63" customFormat="1" ht="66.75" customHeight="1" x14ac:dyDescent="0.2">
      <c r="A178" s="152"/>
      <c r="B178" s="154"/>
      <c r="C178" s="153"/>
      <c r="D178" s="68" t="s">
        <v>171</v>
      </c>
      <c r="E178" s="112" t="s">
        <v>184</v>
      </c>
      <c r="F178" s="112" t="s">
        <v>459</v>
      </c>
      <c r="G178" s="112" t="s">
        <v>193</v>
      </c>
      <c r="H178" s="113">
        <v>57.1</v>
      </c>
      <c r="I178" s="113">
        <v>57.1</v>
      </c>
      <c r="J178" s="113">
        <v>57.1</v>
      </c>
    </row>
    <row r="179" spans="1:10" s="63" customFormat="1" ht="66.75" customHeight="1" x14ac:dyDescent="0.2">
      <c r="A179" s="152"/>
      <c r="B179" s="154"/>
      <c r="C179" s="153"/>
      <c r="D179" s="68" t="s">
        <v>171</v>
      </c>
      <c r="E179" s="112" t="s">
        <v>184</v>
      </c>
      <c r="F179" s="112" t="s">
        <v>459</v>
      </c>
      <c r="G179" s="112" t="s">
        <v>194</v>
      </c>
      <c r="H179" s="113">
        <v>17.2</v>
      </c>
      <c r="I179" s="113">
        <v>17.2</v>
      </c>
      <c r="J179" s="113">
        <v>17.2</v>
      </c>
    </row>
    <row r="180" spans="1:10" s="63" customFormat="1" ht="53.25" customHeight="1" x14ac:dyDescent="0.2">
      <c r="A180" s="92" t="s">
        <v>38</v>
      </c>
      <c r="B180" s="89" t="s">
        <v>155</v>
      </c>
      <c r="C180" s="80"/>
      <c r="D180" s="80"/>
      <c r="E180" s="80"/>
      <c r="F180" s="80"/>
      <c r="G180" s="80"/>
      <c r="H180" s="80"/>
      <c r="I180" s="80"/>
      <c r="J180" s="80"/>
    </row>
    <row r="181" spans="1:10" ht="37.5" x14ac:dyDescent="0.2">
      <c r="A181" s="92" t="s">
        <v>119</v>
      </c>
      <c r="B181" s="84" t="s">
        <v>156</v>
      </c>
      <c r="C181" s="80"/>
      <c r="D181" s="80"/>
      <c r="E181" s="80"/>
      <c r="F181" s="80"/>
      <c r="G181" s="80"/>
      <c r="H181" s="80"/>
      <c r="I181" s="80"/>
      <c r="J181" s="80"/>
    </row>
    <row r="182" spans="1:10" ht="18.75" customHeight="1" x14ac:dyDescent="0.3">
      <c r="A182" s="215" t="s">
        <v>157</v>
      </c>
      <c r="B182" s="212" t="s">
        <v>158</v>
      </c>
      <c r="C182" s="53" t="s">
        <v>36</v>
      </c>
      <c r="D182" s="68"/>
      <c r="E182" s="88"/>
      <c r="F182" s="88"/>
      <c r="G182" s="88"/>
      <c r="H182" s="99">
        <f>H184+H185+H186+H187</f>
        <v>1675</v>
      </c>
      <c r="I182" s="99">
        <f>I184+I185+I186+I187</f>
        <v>1675</v>
      </c>
      <c r="J182" s="99">
        <f>J184+J185+J186+J187</f>
        <v>1675</v>
      </c>
    </row>
    <row r="183" spans="1:10" ht="18.75" customHeight="1" x14ac:dyDescent="0.3">
      <c r="A183" s="216"/>
      <c r="B183" s="213"/>
      <c r="C183" s="53" t="s">
        <v>37</v>
      </c>
      <c r="D183" s="68"/>
      <c r="E183" s="88"/>
      <c r="F183" s="88"/>
      <c r="G183" s="88"/>
      <c r="H183" s="99"/>
      <c r="I183" s="99"/>
      <c r="J183" s="99"/>
    </row>
    <row r="184" spans="1:10" ht="18.75" customHeight="1" x14ac:dyDescent="0.3">
      <c r="A184" s="217"/>
      <c r="B184" s="214"/>
      <c r="C184" s="53" t="s">
        <v>169</v>
      </c>
      <c r="D184" s="68" t="s">
        <v>183</v>
      </c>
      <c r="E184" s="36" t="s">
        <v>190</v>
      </c>
      <c r="F184" s="88">
        <v>260180310</v>
      </c>
      <c r="G184" s="88">
        <v>244</v>
      </c>
      <c r="H184" s="99">
        <v>1675</v>
      </c>
      <c r="I184" s="99">
        <v>1675</v>
      </c>
      <c r="J184" s="99">
        <v>1675</v>
      </c>
    </row>
    <row r="185" spans="1:10" ht="42.75" customHeight="1" x14ac:dyDescent="0.2">
      <c r="A185" s="83" t="s">
        <v>32</v>
      </c>
      <c r="B185" s="84" t="s">
        <v>159</v>
      </c>
      <c r="C185" s="80"/>
      <c r="D185" s="80"/>
      <c r="E185" s="80"/>
      <c r="F185" s="80"/>
      <c r="G185" s="80"/>
      <c r="H185" s="80"/>
      <c r="I185" s="80"/>
      <c r="J185" s="80"/>
    </row>
    <row r="186" spans="1:10" ht="48" customHeight="1" x14ac:dyDescent="0.2">
      <c r="A186" s="83" t="s">
        <v>38</v>
      </c>
      <c r="B186" s="84" t="s">
        <v>160</v>
      </c>
      <c r="C186" s="80"/>
      <c r="D186" s="80"/>
      <c r="E186" s="80"/>
      <c r="F186" s="80"/>
      <c r="G186" s="80"/>
      <c r="H186" s="80"/>
      <c r="I186" s="80"/>
      <c r="J186" s="80"/>
    </row>
    <row r="187" spans="1:10" ht="62.25" customHeight="1" x14ac:dyDescent="0.2">
      <c r="A187" s="83" t="s">
        <v>119</v>
      </c>
      <c r="B187" s="84" t="s">
        <v>161</v>
      </c>
      <c r="C187" s="80"/>
      <c r="D187" s="80"/>
      <c r="E187" s="80"/>
      <c r="F187" s="80"/>
      <c r="G187" s="80"/>
      <c r="H187" s="80"/>
      <c r="I187" s="80"/>
      <c r="J187" s="80"/>
    </row>
    <row r="188" spans="1:10" ht="62.25" customHeight="1" x14ac:dyDescent="0.2">
      <c r="A188" s="83" t="s">
        <v>140</v>
      </c>
      <c r="B188" s="84" t="s">
        <v>162</v>
      </c>
      <c r="C188" s="80"/>
      <c r="D188" s="80"/>
      <c r="E188" s="80"/>
      <c r="F188" s="80"/>
      <c r="G188" s="80"/>
      <c r="H188" s="80"/>
      <c r="I188" s="80"/>
      <c r="J188" s="80"/>
    </row>
    <row r="189" spans="1:10" ht="62.25" customHeight="1" x14ac:dyDescent="0.2">
      <c r="A189" s="83" t="s">
        <v>143</v>
      </c>
      <c r="B189" s="84" t="s">
        <v>163</v>
      </c>
      <c r="C189" s="80"/>
      <c r="D189" s="80"/>
      <c r="E189" s="80"/>
      <c r="F189" s="80"/>
      <c r="G189" s="80"/>
      <c r="H189" s="80"/>
      <c r="I189" s="80"/>
      <c r="J189" s="80"/>
    </row>
    <row r="190" spans="1:10" ht="62.25" customHeight="1" x14ac:dyDescent="0.2">
      <c r="A190" s="83" t="s">
        <v>144</v>
      </c>
      <c r="B190" s="84" t="s">
        <v>164</v>
      </c>
      <c r="C190" s="80"/>
      <c r="D190" s="80"/>
      <c r="E190" s="80"/>
      <c r="F190" s="80"/>
      <c r="G190" s="80"/>
      <c r="H190" s="80"/>
      <c r="I190" s="80"/>
      <c r="J190" s="80"/>
    </row>
    <row r="191" spans="1:10" ht="62.25" customHeight="1" x14ac:dyDescent="0.2">
      <c r="A191" s="83" t="s">
        <v>165</v>
      </c>
      <c r="B191" s="84" t="s">
        <v>166</v>
      </c>
      <c r="C191" s="80"/>
      <c r="D191" s="80"/>
      <c r="E191" s="80"/>
      <c r="F191" s="80"/>
      <c r="G191" s="80"/>
      <c r="H191" s="80"/>
      <c r="I191" s="80"/>
      <c r="J191" s="80"/>
    </row>
    <row r="192" spans="1:10" ht="62.25" customHeight="1" x14ac:dyDescent="0.2">
      <c r="A192" s="83" t="s">
        <v>168</v>
      </c>
      <c r="B192" s="84" t="s">
        <v>167</v>
      </c>
      <c r="C192" s="80"/>
      <c r="D192" s="80"/>
      <c r="E192" s="80"/>
      <c r="F192" s="80"/>
      <c r="G192" s="80"/>
      <c r="H192" s="80"/>
      <c r="I192" s="80"/>
      <c r="J192" s="80"/>
    </row>
    <row r="193" spans="1:10" ht="18.75" x14ac:dyDescent="0.2">
      <c r="A193" s="83"/>
      <c r="B193" s="83"/>
      <c r="C193" s="80"/>
      <c r="D193" s="80"/>
      <c r="E193" s="80"/>
      <c r="F193" s="80"/>
      <c r="G193" s="80"/>
      <c r="H193" s="80"/>
      <c r="I193" s="80"/>
      <c r="J193" s="80"/>
    </row>
    <row r="194" spans="1:10" ht="15.75" x14ac:dyDescent="0.2">
      <c r="A194" s="33"/>
      <c r="B194" s="33"/>
    </row>
    <row r="195" spans="1:10" ht="18.75" x14ac:dyDescent="0.3">
      <c r="A195" s="38" t="s">
        <v>5</v>
      </c>
      <c r="B195" s="39"/>
      <c r="C195" s="71"/>
      <c r="D195" s="35"/>
      <c r="E195" s="35"/>
      <c r="F195" s="35"/>
      <c r="G195" s="40"/>
      <c r="H195" s="40"/>
      <c r="I195" s="35"/>
      <c r="J195" s="40"/>
    </row>
    <row r="196" spans="1:10" ht="31.5" x14ac:dyDescent="0.2">
      <c r="A196" s="38"/>
      <c r="B196" s="87" t="s">
        <v>69</v>
      </c>
      <c r="C196" s="87"/>
      <c r="D196" s="35"/>
      <c r="E196" s="35"/>
      <c r="F196" s="35"/>
      <c r="G196" s="199" t="s">
        <v>2</v>
      </c>
      <c r="H196" s="199"/>
      <c r="I196" s="35"/>
      <c r="J196" s="42" t="s">
        <v>1</v>
      </c>
    </row>
    <row r="197" spans="1:10" ht="18.75" x14ac:dyDescent="0.3">
      <c r="A197" s="33"/>
      <c r="B197" s="33"/>
      <c r="C197" s="34"/>
      <c r="D197" s="35"/>
      <c r="E197" s="35" t="s">
        <v>4</v>
      </c>
      <c r="F197" s="35"/>
      <c r="G197" s="35"/>
      <c r="H197" s="35"/>
      <c r="I197" s="35"/>
      <c r="J197" s="35"/>
    </row>
    <row r="198" spans="1:10" ht="18.75" x14ac:dyDescent="0.3">
      <c r="A198" s="38" t="s">
        <v>3</v>
      </c>
      <c r="B198" s="39"/>
      <c r="C198" s="71"/>
      <c r="D198" s="35"/>
      <c r="E198" s="35"/>
      <c r="F198" s="35"/>
      <c r="G198" s="40"/>
      <c r="H198" s="40"/>
      <c r="I198" s="35"/>
      <c r="J198" s="40"/>
    </row>
    <row r="199" spans="1:10" ht="31.5" x14ac:dyDescent="0.2">
      <c r="A199" s="38"/>
      <c r="B199" s="87" t="s">
        <v>50</v>
      </c>
      <c r="C199" s="87"/>
      <c r="D199" s="35"/>
      <c r="E199" s="35"/>
      <c r="F199" s="35"/>
      <c r="G199" s="199" t="s">
        <v>2</v>
      </c>
      <c r="H199" s="199"/>
      <c r="I199" s="35"/>
      <c r="J199" s="42" t="s">
        <v>1</v>
      </c>
    </row>
    <row r="200" spans="1:10" x14ac:dyDescent="0.2">
      <c r="A200" s="72"/>
      <c r="B200" s="72"/>
    </row>
    <row r="201" spans="1:10" x14ac:dyDescent="0.2">
      <c r="A201" s="73"/>
      <c r="B201" s="73"/>
    </row>
    <row r="202" spans="1:10" ht="18" x14ac:dyDescent="0.25">
      <c r="A202" s="85" t="s">
        <v>51</v>
      </c>
      <c r="B202" s="82"/>
    </row>
    <row r="203" spans="1:10" ht="18" x14ac:dyDescent="0.25">
      <c r="A203" s="85"/>
      <c r="B203" s="82"/>
    </row>
    <row r="204" spans="1:10" ht="15" x14ac:dyDescent="0.2">
      <c r="A204" s="86"/>
      <c r="B204" s="86"/>
    </row>
    <row r="205" spans="1:10" x14ac:dyDescent="0.2">
      <c r="A205" s="74"/>
      <c r="B205" s="74"/>
    </row>
    <row r="206" spans="1:10" x14ac:dyDescent="0.2">
      <c r="A206" s="63"/>
      <c r="B206" s="63"/>
    </row>
    <row r="207" spans="1:10" x14ac:dyDescent="0.2">
      <c r="A207" s="63"/>
      <c r="B207" s="63"/>
    </row>
    <row r="208" spans="1:10" x14ac:dyDescent="0.2">
      <c r="A208" s="63"/>
      <c r="B208" s="63"/>
    </row>
  </sheetData>
  <mergeCells count="47">
    <mergeCell ref="B127:B131"/>
    <mergeCell ref="A127:A131"/>
    <mergeCell ref="B141:B149"/>
    <mergeCell ref="A141:A149"/>
    <mergeCell ref="A110:A115"/>
    <mergeCell ref="B110:B115"/>
    <mergeCell ref="A122:A124"/>
    <mergeCell ref="B122:B124"/>
    <mergeCell ref="C112:C115"/>
    <mergeCell ref="B116:B121"/>
    <mergeCell ref="A116:A121"/>
    <mergeCell ref="C28:C29"/>
    <mergeCell ref="C33:C57"/>
    <mergeCell ref="C62:C69"/>
    <mergeCell ref="B31:B69"/>
    <mergeCell ref="A31:A69"/>
    <mergeCell ref="A28:A29"/>
    <mergeCell ref="B28:B29"/>
    <mergeCell ref="A71:A75"/>
    <mergeCell ref="B71:B75"/>
    <mergeCell ref="A85:A88"/>
    <mergeCell ref="B85:B88"/>
    <mergeCell ref="A89:A92"/>
    <mergeCell ref="B89:B92"/>
    <mergeCell ref="A104:A108"/>
    <mergeCell ref="B104:B108"/>
    <mergeCell ref="A5:A6"/>
    <mergeCell ref="B5:B6"/>
    <mergeCell ref="C5:C6"/>
    <mergeCell ref="A8:A11"/>
    <mergeCell ref="B8:B11"/>
    <mergeCell ref="A16:A21"/>
    <mergeCell ref="B16:B21"/>
    <mergeCell ref="A12:A15"/>
    <mergeCell ref="B12:B15"/>
    <mergeCell ref="G196:H196"/>
    <mergeCell ref="G199:H199"/>
    <mergeCell ref="A132:A134"/>
    <mergeCell ref="B132:B134"/>
    <mergeCell ref="C156:C163"/>
    <mergeCell ref="B154:B163"/>
    <mergeCell ref="A154:A163"/>
    <mergeCell ref="C169:C176"/>
    <mergeCell ref="B167:B176"/>
    <mergeCell ref="A167:A176"/>
    <mergeCell ref="B182:B184"/>
    <mergeCell ref="A182:A184"/>
  </mergeCells>
  <phoneticPr fontId="16" type="noConversion"/>
  <pageMargins left="0.39370078740157483" right="0.39370078740157483" top="0.78740157480314965" bottom="0.3937007874015748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60" workbookViewId="0">
      <selection activeCell="A4" sqref="A4"/>
    </sheetView>
  </sheetViews>
  <sheetFormatPr defaultRowHeight="12.75" x14ac:dyDescent="0.2"/>
  <cols>
    <col min="1" max="1" width="8.28515625" customWidth="1"/>
    <col min="2" max="2" width="37.85546875" customWidth="1"/>
    <col min="3" max="3" width="14.42578125" customWidth="1"/>
    <col min="4" max="4" width="19" customWidth="1"/>
    <col min="5" max="5" width="17.42578125" customWidth="1"/>
    <col min="6" max="6" width="16.85546875" customWidth="1"/>
    <col min="7" max="7" width="26.28515625" customWidth="1"/>
  </cols>
  <sheetData>
    <row r="1" spans="1:7" ht="18.75" x14ac:dyDescent="0.3">
      <c r="A1" s="9"/>
      <c r="B1" s="43"/>
      <c r="C1" s="22"/>
      <c r="D1" s="21"/>
      <c r="E1" s="21"/>
      <c r="F1" s="21"/>
      <c r="G1" s="54" t="s">
        <v>53</v>
      </c>
    </row>
    <row r="2" spans="1:7" ht="18.75" x14ac:dyDescent="0.3">
      <c r="A2" s="9"/>
      <c r="B2" s="23"/>
      <c r="C2" s="23"/>
      <c r="D2" s="24"/>
      <c r="E2" s="24"/>
      <c r="F2" s="24"/>
      <c r="G2" s="24"/>
    </row>
    <row r="3" spans="1:7" s="6" customFormat="1" ht="93.75" x14ac:dyDescent="0.2">
      <c r="A3" s="29" t="s">
        <v>479</v>
      </c>
      <c r="B3" s="29"/>
      <c r="C3" s="29"/>
      <c r="D3" s="29"/>
      <c r="E3" s="29"/>
      <c r="F3" s="29"/>
      <c r="G3" s="29"/>
    </row>
    <row r="4" spans="1:7" x14ac:dyDescent="0.2">
      <c r="A4" s="8"/>
      <c r="B4" s="10"/>
      <c r="C4" s="11"/>
      <c r="D4" s="7"/>
      <c r="E4" s="7"/>
      <c r="F4" s="7"/>
      <c r="G4" s="7"/>
    </row>
    <row r="5" spans="1:7" s="26" customFormat="1" ht="47.25" x14ac:dyDescent="0.2">
      <c r="A5" s="250" t="s">
        <v>6</v>
      </c>
      <c r="B5" s="250" t="s">
        <v>8</v>
      </c>
      <c r="C5" s="250" t="s">
        <v>9</v>
      </c>
      <c r="D5" s="28" t="s">
        <v>34</v>
      </c>
      <c r="E5" s="28"/>
      <c r="F5" s="28"/>
      <c r="G5" s="250" t="s">
        <v>21</v>
      </c>
    </row>
    <row r="6" spans="1:7" s="6" customFormat="1" ht="15.75" x14ac:dyDescent="0.2">
      <c r="A6" s="250"/>
      <c r="B6" s="250"/>
      <c r="C6" s="250"/>
      <c r="D6" s="30"/>
      <c r="E6" s="28" t="s">
        <v>16</v>
      </c>
      <c r="F6" s="28"/>
      <c r="G6" s="250"/>
    </row>
    <row r="7" spans="1:7" s="26" customFormat="1" ht="69" x14ac:dyDescent="0.2">
      <c r="A7" s="250"/>
      <c r="B7" s="250"/>
      <c r="C7" s="250"/>
      <c r="D7" s="50" t="s">
        <v>22</v>
      </c>
      <c r="E7" s="45" t="s">
        <v>17</v>
      </c>
      <c r="F7" s="45" t="s">
        <v>18</v>
      </c>
      <c r="G7" s="250"/>
    </row>
    <row r="8" spans="1:7" s="13" customFormat="1" ht="15.75" x14ac:dyDescent="0.2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</row>
    <row r="9" spans="1:7" s="6" customFormat="1" ht="15.75" x14ac:dyDescent="0.25">
      <c r="A9" s="237" t="s">
        <v>35</v>
      </c>
      <c r="B9" s="238"/>
      <c r="C9" s="238"/>
      <c r="D9" s="238"/>
      <c r="E9" s="238"/>
      <c r="F9" s="238"/>
      <c r="G9" s="239"/>
    </row>
    <row r="10" spans="1:7" s="6" customFormat="1" ht="78.75" x14ac:dyDescent="0.25">
      <c r="A10" s="32" t="s">
        <v>7</v>
      </c>
      <c r="B10" s="89" t="s">
        <v>199</v>
      </c>
      <c r="C10" s="120" t="s">
        <v>202</v>
      </c>
      <c r="D10" s="120">
        <v>100</v>
      </c>
      <c r="E10" s="120">
        <v>100</v>
      </c>
      <c r="F10" s="120">
        <v>100</v>
      </c>
      <c r="G10" s="16"/>
    </row>
    <row r="11" spans="1:7" s="6" customFormat="1" ht="189" x14ac:dyDescent="0.25">
      <c r="A11" s="46" t="s">
        <v>52</v>
      </c>
      <c r="B11" s="89" t="s">
        <v>198</v>
      </c>
      <c r="C11" s="120" t="s">
        <v>202</v>
      </c>
      <c r="D11" s="120">
        <v>100</v>
      </c>
      <c r="E11" s="120">
        <v>100</v>
      </c>
      <c r="F11" s="120">
        <v>100</v>
      </c>
      <c r="G11" s="16"/>
    </row>
    <row r="12" spans="1:7" s="6" customFormat="1" ht="126" x14ac:dyDescent="0.25">
      <c r="A12" s="36" t="s">
        <v>223</v>
      </c>
      <c r="B12" s="89" t="s">
        <v>200</v>
      </c>
      <c r="C12" s="120" t="s">
        <v>202</v>
      </c>
      <c r="D12" s="120" t="s">
        <v>222</v>
      </c>
      <c r="E12" s="120" t="s">
        <v>222</v>
      </c>
      <c r="F12" s="120" t="s">
        <v>222</v>
      </c>
      <c r="G12" s="16"/>
    </row>
    <row r="13" spans="1:7" s="6" customFormat="1" ht="78.75" x14ac:dyDescent="0.25">
      <c r="A13" s="46" t="s">
        <v>224</v>
      </c>
      <c r="B13" s="89" t="s">
        <v>201</v>
      </c>
      <c r="C13" s="120" t="s">
        <v>202</v>
      </c>
      <c r="D13" s="120">
        <v>99.87</v>
      </c>
      <c r="E13" s="120">
        <v>99.93</v>
      </c>
      <c r="F13" s="120">
        <v>99.93</v>
      </c>
      <c r="G13" s="16"/>
    </row>
    <row r="14" spans="1:7" s="6" customFormat="1" ht="78.75" x14ac:dyDescent="0.25">
      <c r="A14" s="36" t="s">
        <v>225</v>
      </c>
      <c r="B14" s="89" t="s">
        <v>203</v>
      </c>
      <c r="C14" s="121" t="s">
        <v>204</v>
      </c>
      <c r="D14" s="121">
        <v>14</v>
      </c>
      <c r="E14" s="121">
        <v>14</v>
      </c>
      <c r="F14" s="121">
        <v>14</v>
      </c>
      <c r="G14" s="16"/>
    </row>
    <row r="15" spans="1:7" s="6" customFormat="1" ht="94.5" x14ac:dyDescent="0.25">
      <c r="A15" s="46" t="s">
        <v>226</v>
      </c>
      <c r="B15" s="89" t="s">
        <v>205</v>
      </c>
      <c r="C15" s="121" t="s">
        <v>204</v>
      </c>
      <c r="D15" s="121">
        <v>2500</v>
      </c>
      <c r="E15" s="121">
        <v>2500</v>
      </c>
      <c r="F15" s="121">
        <v>2500</v>
      </c>
      <c r="G15" s="16"/>
    </row>
    <row r="16" spans="1:7" s="6" customFormat="1" ht="173.25" x14ac:dyDescent="0.25">
      <c r="A16" s="36" t="s">
        <v>227</v>
      </c>
      <c r="B16" s="122" t="s">
        <v>206</v>
      </c>
      <c r="C16" s="120" t="s">
        <v>202</v>
      </c>
      <c r="D16" s="121">
        <v>100</v>
      </c>
      <c r="E16" s="121">
        <v>100</v>
      </c>
      <c r="F16" s="121">
        <v>100</v>
      </c>
      <c r="G16" s="16"/>
    </row>
    <row r="17" spans="1:10" s="6" customFormat="1" ht="63" x14ac:dyDescent="0.25">
      <c r="A17" s="46" t="s">
        <v>228</v>
      </c>
      <c r="B17" s="122" t="s">
        <v>207</v>
      </c>
      <c r="C17" s="120" t="s">
        <v>208</v>
      </c>
      <c r="D17" s="120">
        <v>2808</v>
      </c>
      <c r="E17" s="120">
        <v>2808</v>
      </c>
      <c r="F17" s="120">
        <v>2808</v>
      </c>
      <c r="G17" s="16"/>
    </row>
    <row r="18" spans="1:10" s="6" customFormat="1" ht="47.25" x14ac:dyDescent="0.25">
      <c r="A18" s="36" t="s">
        <v>229</v>
      </c>
      <c r="B18" s="89" t="s">
        <v>209</v>
      </c>
      <c r="C18" s="120" t="s">
        <v>210</v>
      </c>
      <c r="D18" s="120">
        <v>75.3</v>
      </c>
      <c r="E18" s="120">
        <v>32.799999999999997</v>
      </c>
      <c r="F18" s="120">
        <v>32.799999999999997</v>
      </c>
      <c r="G18" s="16"/>
    </row>
    <row r="19" spans="1:10" s="6" customFormat="1" ht="94.5" x14ac:dyDescent="0.25">
      <c r="A19" s="46" t="s">
        <v>230</v>
      </c>
      <c r="B19" s="89" t="s">
        <v>211</v>
      </c>
      <c r="C19" s="120" t="s">
        <v>212</v>
      </c>
      <c r="D19" s="120">
        <v>100</v>
      </c>
      <c r="E19" s="120">
        <v>100</v>
      </c>
      <c r="F19" s="120">
        <v>100</v>
      </c>
      <c r="G19" s="16"/>
    </row>
    <row r="20" spans="1:10" s="6" customFormat="1" ht="63" x14ac:dyDescent="0.25">
      <c r="A20" s="36" t="s">
        <v>231</v>
      </c>
      <c r="B20" s="122" t="s">
        <v>213</v>
      </c>
      <c r="C20" s="120" t="s">
        <v>214</v>
      </c>
      <c r="D20" s="120">
        <v>4</v>
      </c>
      <c r="E20" s="120">
        <v>4</v>
      </c>
      <c r="F20" s="120">
        <v>4</v>
      </c>
      <c r="G20" s="16"/>
    </row>
    <row r="21" spans="1:10" s="6" customFormat="1" ht="94.5" x14ac:dyDescent="0.25">
      <c r="A21" s="46" t="s">
        <v>232</v>
      </c>
      <c r="B21" s="122" t="s">
        <v>215</v>
      </c>
      <c r="C21" s="89" t="s">
        <v>216</v>
      </c>
      <c r="D21" s="121">
        <v>88.3</v>
      </c>
      <c r="E21" s="121">
        <v>88.3</v>
      </c>
      <c r="F21" s="121">
        <v>88.3</v>
      </c>
      <c r="G21" s="16"/>
    </row>
    <row r="22" spans="1:10" s="6" customFormat="1" ht="78.75" x14ac:dyDescent="0.25">
      <c r="A22" s="36" t="s">
        <v>233</v>
      </c>
      <c r="B22" s="122" t="s">
        <v>217</v>
      </c>
      <c r="C22" s="123" t="s">
        <v>218</v>
      </c>
      <c r="D22" s="120">
        <v>22</v>
      </c>
      <c r="E22" s="120">
        <v>20</v>
      </c>
      <c r="F22" s="120">
        <v>20</v>
      </c>
      <c r="G22" s="16"/>
    </row>
    <row r="23" spans="1:10" s="6" customFormat="1" ht="157.5" x14ac:dyDescent="0.25">
      <c r="A23" s="46" t="s">
        <v>234</v>
      </c>
      <c r="B23" s="122" t="s">
        <v>219</v>
      </c>
      <c r="C23" s="120" t="s">
        <v>220</v>
      </c>
      <c r="D23" s="120">
        <v>5</v>
      </c>
      <c r="E23" s="120">
        <v>6</v>
      </c>
      <c r="F23" s="120">
        <v>6</v>
      </c>
      <c r="G23" s="16"/>
    </row>
    <row r="24" spans="1:10" s="6" customFormat="1" ht="173.25" x14ac:dyDescent="0.25">
      <c r="A24" s="36" t="s">
        <v>235</v>
      </c>
      <c r="B24" s="122" t="s">
        <v>221</v>
      </c>
      <c r="C24" s="120" t="s">
        <v>220</v>
      </c>
      <c r="D24" s="120">
        <v>0.69199999999999995</v>
      </c>
      <c r="E24" s="120">
        <v>0.74199999999999999</v>
      </c>
      <c r="F24" s="120">
        <v>0.74199999999999999</v>
      </c>
      <c r="G24" s="16"/>
    </row>
    <row r="25" spans="1:10" s="6" customFormat="1" ht="15.75" customHeight="1" x14ac:dyDescent="0.25">
      <c r="A25" s="254" t="s">
        <v>306</v>
      </c>
      <c r="B25" s="254"/>
      <c r="C25" s="254"/>
      <c r="D25" s="254"/>
      <c r="E25" s="254"/>
      <c r="F25" s="254"/>
      <c r="G25" s="254"/>
      <c r="H25" s="254"/>
      <c r="I25" s="254"/>
      <c r="J25" s="254"/>
    </row>
    <row r="26" spans="1:10" s="6" customFormat="1" ht="189" x14ac:dyDescent="0.25">
      <c r="A26" s="121" t="s">
        <v>236</v>
      </c>
      <c r="B26" s="89" t="s">
        <v>198</v>
      </c>
      <c r="C26" s="89" t="s">
        <v>216</v>
      </c>
      <c r="D26" s="121">
        <v>100</v>
      </c>
      <c r="E26" s="121">
        <v>100</v>
      </c>
      <c r="F26" s="121">
        <v>100</v>
      </c>
      <c r="G26" s="12"/>
    </row>
    <row r="27" spans="1:10" s="6" customFormat="1" ht="47.25" x14ac:dyDescent="0.25">
      <c r="A27" s="121" t="s">
        <v>237</v>
      </c>
      <c r="B27" s="89" t="s">
        <v>238</v>
      </c>
      <c r="C27" s="89" t="s">
        <v>216</v>
      </c>
      <c r="D27" s="121">
        <v>82.3</v>
      </c>
      <c r="E27" s="121">
        <v>82.3</v>
      </c>
      <c r="F27" s="121">
        <v>82.3</v>
      </c>
      <c r="G27" s="12"/>
    </row>
    <row r="28" spans="1:10" s="6" customFormat="1" ht="47.25" x14ac:dyDescent="0.25">
      <c r="A28" s="121" t="s">
        <v>239</v>
      </c>
      <c r="B28" s="89" t="s">
        <v>240</v>
      </c>
      <c r="C28" s="89" t="s">
        <v>216</v>
      </c>
      <c r="D28" s="121">
        <v>100</v>
      </c>
      <c r="E28" s="121">
        <v>100</v>
      </c>
      <c r="F28" s="121">
        <v>100</v>
      </c>
      <c r="G28" s="12"/>
    </row>
    <row r="29" spans="1:10" s="6" customFormat="1" ht="47.25" x14ac:dyDescent="0.25">
      <c r="A29" s="121" t="s">
        <v>241</v>
      </c>
      <c r="B29" s="89" t="s">
        <v>242</v>
      </c>
      <c r="C29" s="89" t="s">
        <v>216</v>
      </c>
      <c r="D29" s="121">
        <v>100</v>
      </c>
      <c r="E29" s="121">
        <v>100</v>
      </c>
      <c r="F29" s="121">
        <v>100</v>
      </c>
      <c r="G29" s="12"/>
    </row>
    <row r="30" spans="1:10" s="6" customFormat="1" ht="110.25" x14ac:dyDescent="0.25">
      <c r="A30" s="121" t="s">
        <v>243</v>
      </c>
      <c r="B30" s="89" t="s">
        <v>244</v>
      </c>
      <c r="C30" s="89" t="s">
        <v>216</v>
      </c>
      <c r="D30" s="121">
        <v>100</v>
      </c>
      <c r="E30" s="121">
        <v>100</v>
      </c>
      <c r="F30" s="121">
        <v>100</v>
      </c>
      <c r="G30" s="12"/>
    </row>
    <row r="31" spans="1:10" s="6" customFormat="1" ht="78.75" x14ac:dyDescent="0.25">
      <c r="A31" s="121" t="s">
        <v>245</v>
      </c>
      <c r="B31" s="89" t="s">
        <v>246</v>
      </c>
      <c r="C31" s="89" t="s">
        <v>216</v>
      </c>
      <c r="D31" s="121">
        <v>24</v>
      </c>
      <c r="E31" s="121">
        <v>34</v>
      </c>
      <c r="F31" s="121">
        <v>34</v>
      </c>
      <c r="G31" s="12"/>
    </row>
    <row r="32" spans="1:10" s="6" customFormat="1" ht="204.75" x14ac:dyDescent="0.25">
      <c r="A32" s="121" t="s">
        <v>247</v>
      </c>
      <c r="B32" s="89" t="s">
        <v>248</v>
      </c>
      <c r="C32" s="89" t="s">
        <v>216</v>
      </c>
      <c r="D32" s="121">
        <v>100</v>
      </c>
      <c r="E32" s="121">
        <v>100</v>
      </c>
      <c r="F32" s="121">
        <v>100</v>
      </c>
      <c r="G32" s="12"/>
    </row>
    <row r="33" spans="1:11" s="6" customFormat="1" ht="78.75" x14ac:dyDescent="0.25">
      <c r="A33" s="121" t="s">
        <v>249</v>
      </c>
      <c r="B33" s="89" t="s">
        <v>250</v>
      </c>
      <c r="C33" s="121" t="s">
        <v>210</v>
      </c>
      <c r="D33" s="121">
        <v>100</v>
      </c>
      <c r="E33" s="121">
        <v>100</v>
      </c>
      <c r="F33" s="121">
        <v>100</v>
      </c>
      <c r="G33" s="12"/>
    </row>
    <row r="34" spans="1:11" s="6" customFormat="1" ht="94.5" x14ac:dyDescent="0.25">
      <c r="A34" s="121" t="s">
        <v>251</v>
      </c>
      <c r="B34" s="89" t="s">
        <v>252</v>
      </c>
      <c r="C34" s="121" t="s">
        <v>253</v>
      </c>
      <c r="D34" s="124">
        <v>90</v>
      </c>
      <c r="E34" s="124">
        <v>95</v>
      </c>
      <c r="F34" s="124">
        <v>95</v>
      </c>
      <c r="G34" s="12"/>
    </row>
    <row r="35" spans="1:11" ht="15.75" x14ac:dyDescent="0.25">
      <c r="A35" s="251" t="s">
        <v>305</v>
      </c>
      <c r="B35" s="252"/>
      <c r="C35" s="252"/>
      <c r="D35" s="252"/>
      <c r="E35" s="252"/>
      <c r="F35" s="252"/>
      <c r="G35" s="252"/>
      <c r="H35" s="252"/>
      <c r="I35" s="252"/>
      <c r="J35" s="253"/>
    </row>
    <row r="36" spans="1:11" s="6" customFormat="1" ht="110.25" x14ac:dyDescent="0.25">
      <c r="A36" s="121" t="s">
        <v>254</v>
      </c>
      <c r="B36" s="122" t="s">
        <v>255</v>
      </c>
      <c r="C36" s="121" t="s">
        <v>216</v>
      </c>
      <c r="D36" s="121">
        <v>100</v>
      </c>
      <c r="E36" s="121">
        <v>100</v>
      </c>
      <c r="F36" s="121">
        <v>100</v>
      </c>
      <c r="G36" s="12"/>
    </row>
    <row r="37" spans="1:11" s="6" customFormat="1" ht="141.75" x14ac:dyDescent="0.25">
      <c r="A37" s="121" t="s">
        <v>256</v>
      </c>
      <c r="B37" s="89" t="s">
        <v>257</v>
      </c>
      <c r="C37" s="121" t="s">
        <v>258</v>
      </c>
      <c r="D37" s="121">
        <v>100</v>
      </c>
      <c r="E37" s="121">
        <v>100</v>
      </c>
      <c r="F37" s="121">
        <v>100</v>
      </c>
      <c r="G37" s="12"/>
    </row>
    <row r="38" spans="1:11" ht="15.75" x14ac:dyDescent="0.2">
      <c r="A38" s="247" t="s">
        <v>304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</row>
    <row r="39" spans="1:11" s="6" customFormat="1" ht="126" x14ac:dyDescent="0.25">
      <c r="A39" s="121" t="s">
        <v>259</v>
      </c>
      <c r="B39" s="125" t="s">
        <v>260</v>
      </c>
      <c r="C39" s="121" t="s">
        <v>216</v>
      </c>
      <c r="D39" s="125">
        <v>96</v>
      </c>
      <c r="E39" s="125">
        <v>92</v>
      </c>
      <c r="F39" s="125">
        <v>92</v>
      </c>
      <c r="G39" s="12"/>
    </row>
    <row r="40" spans="1:11" s="6" customFormat="1" ht="78.75" x14ac:dyDescent="0.25">
      <c r="A40" s="120" t="s">
        <v>261</v>
      </c>
      <c r="B40" s="126" t="s">
        <v>262</v>
      </c>
      <c r="C40" s="120" t="s">
        <v>216</v>
      </c>
      <c r="D40" s="126">
        <v>51</v>
      </c>
      <c r="E40" s="126">
        <v>92</v>
      </c>
      <c r="F40" s="126">
        <v>92</v>
      </c>
      <c r="G40" s="12"/>
    </row>
    <row r="41" spans="1:11" s="6" customFormat="1" ht="78.75" x14ac:dyDescent="0.25">
      <c r="A41" s="121" t="s">
        <v>263</v>
      </c>
      <c r="B41" s="89" t="s">
        <v>264</v>
      </c>
      <c r="C41" s="89" t="s">
        <v>265</v>
      </c>
      <c r="D41" s="121">
        <v>190</v>
      </c>
      <c r="E41" s="121">
        <v>134</v>
      </c>
      <c r="F41" s="121">
        <v>134</v>
      </c>
      <c r="G41" s="12"/>
    </row>
    <row r="42" spans="1:11" s="6" customFormat="1" ht="78.75" x14ac:dyDescent="0.25">
      <c r="A42" s="121" t="s">
        <v>266</v>
      </c>
      <c r="B42" s="89" t="s">
        <v>267</v>
      </c>
      <c r="C42" s="89" t="s">
        <v>265</v>
      </c>
      <c r="D42" s="121">
        <v>8</v>
      </c>
      <c r="E42" s="127">
        <v>9</v>
      </c>
      <c r="F42" s="127">
        <v>9</v>
      </c>
      <c r="G42" s="12"/>
    </row>
    <row r="43" spans="1:11" s="6" customFormat="1" ht="78.75" x14ac:dyDescent="0.25">
      <c r="A43" s="121" t="s">
        <v>268</v>
      </c>
      <c r="B43" s="89" t="s">
        <v>269</v>
      </c>
      <c r="C43" s="89" t="s">
        <v>270</v>
      </c>
      <c r="D43" s="121">
        <v>70</v>
      </c>
      <c r="E43" s="127">
        <v>73</v>
      </c>
      <c r="F43" s="127">
        <v>73</v>
      </c>
      <c r="G43" s="12"/>
    </row>
    <row r="44" spans="1:11" s="6" customFormat="1" ht="94.5" x14ac:dyDescent="0.25">
      <c r="A44" s="121" t="s">
        <v>271</v>
      </c>
      <c r="B44" s="89" t="s">
        <v>272</v>
      </c>
      <c r="C44" s="89" t="s">
        <v>273</v>
      </c>
      <c r="D44" s="121">
        <v>2370</v>
      </c>
      <c r="E44" s="127">
        <v>2400</v>
      </c>
      <c r="F44" s="127">
        <v>2400</v>
      </c>
      <c r="G44" s="12"/>
    </row>
    <row r="45" spans="1:11" s="6" customFormat="1" ht="126" x14ac:dyDescent="0.25">
      <c r="A45" s="121" t="s">
        <v>274</v>
      </c>
      <c r="B45" s="89" t="s">
        <v>275</v>
      </c>
      <c r="C45" s="89" t="s">
        <v>276</v>
      </c>
      <c r="D45" s="121">
        <v>1</v>
      </c>
      <c r="E45" s="127">
        <v>1</v>
      </c>
      <c r="F45" s="127">
        <v>1</v>
      </c>
      <c r="G45" s="12"/>
    </row>
    <row r="46" spans="1:11" s="6" customFormat="1" ht="94.5" x14ac:dyDescent="0.25">
      <c r="A46" s="121" t="s">
        <v>277</v>
      </c>
      <c r="B46" s="89" t="s">
        <v>278</v>
      </c>
      <c r="C46" s="89" t="s">
        <v>273</v>
      </c>
      <c r="D46" s="121">
        <v>22</v>
      </c>
      <c r="E46" s="127">
        <v>25</v>
      </c>
      <c r="F46" s="127">
        <v>25</v>
      </c>
      <c r="G46" s="12"/>
    </row>
    <row r="47" spans="1:11" ht="173.25" x14ac:dyDescent="0.25">
      <c r="A47" s="121" t="s">
        <v>279</v>
      </c>
      <c r="B47" s="89" t="s">
        <v>280</v>
      </c>
      <c r="C47" s="89" t="s">
        <v>202</v>
      </c>
      <c r="D47" s="121">
        <v>100</v>
      </c>
      <c r="E47" s="121">
        <v>100</v>
      </c>
      <c r="F47" s="121">
        <v>100</v>
      </c>
      <c r="G47" s="16"/>
    </row>
    <row r="48" spans="1:11" ht="110.25" x14ac:dyDescent="0.25">
      <c r="A48" s="121" t="s">
        <v>281</v>
      </c>
      <c r="B48" s="89" t="s">
        <v>282</v>
      </c>
      <c r="C48" s="89" t="s">
        <v>270</v>
      </c>
      <c r="D48" s="89">
        <v>47</v>
      </c>
      <c r="E48" s="128">
        <v>65</v>
      </c>
      <c r="F48" s="128">
        <v>65</v>
      </c>
      <c r="G48" s="31"/>
    </row>
    <row r="49" spans="1:10" ht="15.75" x14ac:dyDescent="0.2">
      <c r="A49" s="247" t="s">
        <v>303</v>
      </c>
      <c r="B49" s="248"/>
      <c r="C49" s="248"/>
      <c r="D49" s="248"/>
      <c r="E49" s="248"/>
      <c r="F49" s="248"/>
      <c r="G49" s="248"/>
      <c r="H49" s="248"/>
      <c r="I49" s="248"/>
      <c r="J49" s="249"/>
    </row>
    <row r="50" spans="1:10" s="6" customFormat="1" ht="47.25" x14ac:dyDescent="0.25">
      <c r="A50" s="121" t="s">
        <v>283</v>
      </c>
      <c r="B50" s="89" t="s">
        <v>209</v>
      </c>
      <c r="C50" s="120" t="s">
        <v>210</v>
      </c>
      <c r="D50" s="120">
        <v>75.099999999999994</v>
      </c>
      <c r="E50" s="120">
        <v>48.6</v>
      </c>
      <c r="F50" s="120">
        <v>48.6</v>
      </c>
      <c r="G50" s="12"/>
    </row>
    <row r="51" spans="1:10" s="6" customFormat="1" ht="157.5" x14ac:dyDescent="0.25">
      <c r="A51" s="121" t="s">
        <v>284</v>
      </c>
      <c r="B51" s="89" t="s">
        <v>285</v>
      </c>
      <c r="C51" s="121" t="s">
        <v>202</v>
      </c>
      <c r="D51" s="121">
        <v>56</v>
      </c>
      <c r="E51" s="121">
        <v>296</v>
      </c>
      <c r="F51" s="121">
        <v>296</v>
      </c>
      <c r="G51" s="12"/>
    </row>
    <row r="52" spans="1:10" s="6" customFormat="1" ht="94.5" x14ac:dyDescent="0.25">
      <c r="A52" s="121" t="s">
        <v>286</v>
      </c>
      <c r="B52" s="89" t="s">
        <v>287</v>
      </c>
      <c r="C52" s="121" t="s">
        <v>204</v>
      </c>
      <c r="D52" s="121">
        <v>75</v>
      </c>
      <c r="E52" s="127">
        <v>80</v>
      </c>
      <c r="F52" s="127">
        <v>80</v>
      </c>
      <c r="G52" s="12"/>
    </row>
    <row r="53" spans="1:10" ht="15.75" x14ac:dyDescent="0.25">
      <c r="A53" s="240" t="s">
        <v>301</v>
      </c>
      <c r="B53" s="241"/>
      <c r="C53" s="241"/>
      <c r="D53" s="241"/>
      <c r="E53" s="241"/>
      <c r="F53" s="241"/>
      <c r="G53" s="242"/>
    </row>
    <row r="54" spans="1:10" s="6" customFormat="1" ht="110.25" x14ac:dyDescent="0.25">
      <c r="A54" s="129" t="s">
        <v>288</v>
      </c>
      <c r="B54" s="89" t="s">
        <v>289</v>
      </c>
      <c r="C54" s="119" t="s">
        <v>202</v>
      </c>
      <c r="D54" s="129">
        <v>1</v>
      </c>
      <c r="E54" s="12" t="s">
        <v>307</v>
      </c>
      <c r="F54" s="12" t="s">
        <v>307</v>
      </c>
      <c r="G54" s="12"/>
    </row>
    <row r="55" spans="1:10" s="6" customFormat="1" ht="15.75" x14ac:dyDescent="0.2">
      <c r="A55" s="243" t="s">
        <v>302</v>
      </c>
      <c r="B55" s="244"/>
      <c r="C55" s="244"/>
      <c r="D55" s="244"/>
      <c r="E55" s="244"/>
      <c r="F55" s="244"/>
      <c r="G55" s="244"/>
      <c r="H55" s="244"/>
      <c r="I55" s="245"/>
      <c r="J55" s="246"/>
    </row>
    <row r="56" spans="1:10" s="6" customFormat="1" ht="63" x14ac:dyDescent="0.25">
      <c r="A56" s="129" t="s">
        <v>290</v>
      </c>
      <c r="B56" s="89" t="s">
        <v>291</v>
      </c>
      <c r="C56" s="119" t="s">
        <v>265</v>
      </c>
      <c r="D56" s="129">
        <v>2808</v>
      </c>
      <c r="E56" s="130">
        <v>2808</v>
      </c>
      <c r="F56" s="130">
        <v>2808</v>
      </c>
      <c r="G56" s="12"/>
    </row>
    <row r="57" spans="1:10" s="6" customFormat="1" ht="63" x14ac:dyDescent="0.25">
      <c r="A57" s="129" t="s">
        <v>292</v>
      </c>
      <c r="B57" s="89" t="s">
        <v>293</v>
      </c>
      <c r="C57" s="119" t="s">
        <v>265</v>
      </c>
      <c r="D57" s="129">
        <v>6500</v>
      </c>
      <c r="E57" s="130">
        <v>6800</v>
      </c>
      <c r="F57" s="130">
        <v>6800</v>
      </c>
      <c r="G57" s="12"/>
    </row>
    <row r="58" spans="1:10" s="6" customFormat="1" ht="78.75" x14ac:dyDescent="0.25">
      <c r="A58" s="129" t="s">
        <v>294</v>
      </c>
      <c r="B58" s="89" t="s">
        <v>295</v>
      </c>
      <c r="C58" s="119" t="s">
        <v>270</v>
      </c>
      <c r="D58" s="129">
        <v>71</v>
      </c>
      <c r="E58" s="130">
        <v>81</v>
      </c>
      <c r="F58" s="130">
        <v>81</v>
      </c>
      <c r="G58" s="12"/>
    </row>
    <row r="59" spans="1:10" s="6" customFormat="1" ht="63" x14ac:dyDescent="0.25">
      <c r="A59" s="129" t="s">
        <v>296</v>
      </c>
      <c r="B59" s="89" t="s">
        <v>297</v>
      </c>
      <c r="C59" s="119" t="s">
        <v>270</v>
      </c>
      <c r="D59" s="129">
        <v>3</v>
      </c>
      <c r="E59" s="130">
        <v>14</v>
      </c>
      <c r="F59" s="130">
        <v>14</v>
      </c>
      <c r="G59" s="12"/>
    </row>
    <row r="60" spans="1:10" s="6" customFormat="1" ht="94.5" x14ac:dyDescent="0.25">
      <c r="A60" s="129" t="s">
        <v>298</v>
      </c>
      <c r="B60" s="89" t="s">
        <v>299</v>
      </c>
      <c r="C60" s="119" t="s">
        <v>300</v>
      </c>
      <c r="D60" s="129">
        <v>8511</v>
      </c>
      <c r="E60" s="130">
        <v>8511</v>
      </c>
      <c r="F60" s="130">
        <v>8511</v>
      </c>
      <c r="G60" s="12"/>
    </row>
    <row r="61" spans="1:10" ht="15.75" x14ac:dyDescent="0.25">
      <c r="A61" s="121"/>
      <c r="B61" s="89"/>
      <c r="C61" s="89"/>
      <c r="D61" s="114"/>
      <c r="E61" s="44"/>
      <c r="F61" s="44"/>
      <c r="G61" s="44"/>
    </row>
    <row r="62" spans="1:10" ht="15" x14ac:dyDescent="0.2">
      <c r="A62" s="4"/>
      <c r="B62" s="4"/>
      <c r="C62" s="3"/>
      <c r="D62" s="3"/>
      <c r="E62" s="3"/>
      <c r="F62" s="3"/>
      <c r="G62" s="3"/>
    </row>
    <row r="63" spans="1:10" ht="18.75" x14ac:dyDescent="0.25">
      <c r="A63" s="236" t="s">
        <v>19</v>
      </c>
      <c r="B63" s="236"/>
      <c r="C63" s="236"/>
      <c r="D63" s="236"/>
      <c r="E63" s="236"/>
      <c r="F63" s="236"/>
      <c r="G63" s="236"/>
    </row>
    <row r="64" spans="1:10" ht="15" x14ac:dyDescent="0.2">
      <c r="A64" s="3"/>
      <c r="B64" s="3"/>
      <c r="C64" s="3"/>
      <c r="D64" s="3"/>
      <c r="E64" s="3"/>
      <c r="F64" s="3"/>
      <c r="G64" s="3"/>
    </row>
  </sheetData>
  <mergeCells count="12">
    <mergeCell ref="A5:A7"/>
    <mergeCell ref="B5:B7"/>
    <mergeCell ref="C5:C7"/>
    <mergeCell ref="G5:G7"/>
    <mergeCell ref="A38:K38"/>
    <mergeCell ref="A35:J35"/>
    <mergeCell ref="A25:J25"/>
    <mergeCell ref="A63:G63"/>
    <mergeCell ref="A9:G9"/>
    <mergeCell ref="A53:G53"/>
    <mergeCell ref="A55:J55"/>
    <mergeCell ref="A49:J49"/>
  </mergeCells>
  <phoneticPr fontId="16" type="noConversion"/>
  <pageMargins left="0.39370078740157483" right="0.39370078740157483" top="0.74803149606299213" bottom="0.3937007874015748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view="pageBreakPreview" topLeftCell="A227" zoomScale="75" zoomScaleNormal="75" zoomScaleSheetLayoutView="75" workbookViewId="0">
      <selection activeCell="O251" sqref="A251:XFD257"/>
    </sheetView>
  </sheetViews>
  <sheetFormatPr defaultRowHeight="12.75" x14ac:dyDescent="0.2"/>
  <cols>
    <col min="1" max="1" width="6.7109375" customWidth="1"/>
    <col min="2" max="2" width="24.140625" customWidth="1"/>
    <col min="3" max="3" width="38.7109375" customWidth="1"/>
    <col min="4" max="4" width="30" customWidth="1"/>
    <col min="5" max="5" width="17" customWidth="1"/>
    <col min="6" max="6" width="15.42578125" customWidth="1"/>
    <col min="7" max="7" width="12.140625" customWidth="1"/>
    <col min="8" max="8" width="17" customWidth="1"/>
    <col min="9" max="9" width="16.140625" customWidth="1"/>
    <col min="10" max="10" width="13.85546875" customWidth="1"/>
    <col min="11" max="11" width="14.28515625" customWidth="1"/>
    <col min="12" max="12" width="28.140625" customWidth="1"/>
    <col min="13" max="13" width="28.42578125" customWidth="1"/>
    <col min="14" max="14" width="16.28515625" customWidth="1"/>
  </cols>
  <sheetData>
    <row r="1" spans="1:14" ht="18.75" x14ac:dyDescent="0.3">
      <c r="C1" s="75"/>
      <c r="D1" s="2"/>
      <c r="E1" s="2"/>
      <c r="F1" s="2"/>
      <c r="G1" s="2"/>
      <c r="H1" s="2"/>
      <c r="I1" s="2"/>
      <c r="J1" s="2"/>
      <c r="K1" s="2"/>
      <c r="L1" s="2"/>
      <c r="M1" s="2"/>
      <c r="N1" s="20" t="s">
        <v>64</v>
      </c>
    </row>
    <row r="2" spans="1:14" ht="15.75" x14ac:dyDescent="0.25">
      <c r="A2" s="9"/>
      <c r="B2" s="9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6" customFormat="1" ht="56.25" customHeight="1" x14ac:dyDescent="0.2">
      <c r="A3" s="295" t="s">
        <v>480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4" x14ac:dyDescent="0.2">
      <c r="A4" s="8"/>
      <c r="B4" s="8"/>
      <c r="C4" s="10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26" customFormat="1" ht="31.5" customHeight="1" x14ac:dyDescent="0.2">
      <c r="A5" s="296" t="s">
        <v>6</v>
      </c>
      <c r="B5" s="170"/>
      <c r="C5" s="296" t="s">
        <v>65</v>
      </c>
      <c r="D5" s="298" t="s">
        <v>70</v>
      </c>
      <c r="E5" s="1" t="s">
        <v>54</v>
      </c>
      <c r="F5" s="1"/>
      <c r="G5" s="299" t="s">
        <v>55</v>
      </c>
      <c r="H5" s="300"/>
      <c r="I5" s="1" t="s">
        <v>66</v>
      </c>
      <c r="J5" s="1"/>
      <c r="K5" s="1"/>
      <c r="L5" s="1" t="s">
        <v>56</v>
      </c>
      <c r="M5" s="1"/>
      <c r="N5" s="301" t="s">
        <v>57</v>
      </c>
    </row>
    <row r="6" spans="1:14" s="6" customFormat="1" ht="201.75" customHeight="1" x14ac:dyDescent="0.2">
      <c r="A6" s="297"/>
      <c r="B6" s="171"/>
      <c r="C6" s="297"/>
      <c r="D6" s="266"/>
      <c r="E6" s="160" t="s">
        <v>58</v>
      </c>
      <c r="F6" s="160" t="s">
        <v>59</v>
      </c>
      <c r="G6" s="160" t="s">
        <v>58</v>
      </c>
      <c r="H6" s="160" t="s">
        <v>59</v>
      </c>
      <c r="I6" s="159" t="s">
        <v>71</v>
      </c>
      <c r="J6" s="172" t="s">
        <v>60</v>
      </c>
      <c r="K6" s="172" t="s">
        <v>23</v>
      </c>
      <c r="L6" s="172" t="s">
        <v>61</v>
      </c>
      <c r="M6" s="172" t="s">
        <v>62</v>
      </c>
      <c r="N6" s="301"/>
    </row>
    <row r="7" spans="1:14" s="13" customFormat="1" ht="15.75" customHeight="1" x14ac:dyDescent="0.2">
      <c r="A7" s="159">
        <v>1</v>
      </c>
      <c r="B7" s="159">
        <v>2</v>
      </c>
      <c r="C7" s="172">
        <v>3</v>
      </c>
      <c r="D7" s="159">
        <v>4</v>
      </c>
      <c r="E7" s="159">
        <v>5</v>
      </c>
      <c r="F7" s="159">
        <v>6</v>
      </c>
      <c r="G7" s="159">
        <v>7</v>
      </c>
      <c r="H7" s="159">
        <v>8</v>
      </c>
      <c r="I7" s="159">
        <v>9</v>
      </c>
      <c r="J7" s="159">
        <v>10</v>
      </c>
      <c r="K7" s="159">
        <v>11</v>
      </c>
      <c r="L7" s="159">
        <v>12</v>
      </c>
      <c r="M7" s="159">
        <v>13</v>
      </c>
      <c r="N7" s="159">
        <v>14</v>
      </c>
    </row>
    <row r="8" spans="1:14" s="13" customFormat="1" ht="121.5" customHeight="1" x14ac:dyDescent="0.2">
      <c r="A8" s="274" t="s">
        <v>10</v>
      </c>
      <c r="B8" s="302" t="s">
        <v>35</v>
      </c>
      <c r="C8" s="304" t="s">
        <v>72</v>
      </c>
      <c r="D8" s="306" t="s">
        <v>343</v>
      </c>
      <c r="E8" s="265">
        <v>45292</v>
      </c>
      <c r="F8" s="265">
        <v>45657</v>
      </c>
      <c r="G8" s="265">
        <v>45292</v>
      </c>
      <c r="H8" s="265">
        <v>45657</v>
      </c>
      <c r="I8" s="298">
        <v>925046.3</v>
      </c>
      <c r="J8" s="298">
        <v>917640.4</v>
      </c>
      <c r="K8" s="298">
        <v>917640.4</v>
      </c>
      <c r="L8" s="147" t="s">
        <v>351</v>
      </c>
      <c r="M8" s="147" t="s">
        <v>351</v>
      </c>
      <c r="N8" s="298"/>
    </row>
    <row r="9" spans="1:14" s="13" customFormat="1" ht="286.5" customHeight="1" x14ac:dyDescent="0.2">
      <c r="A9" s="275"/>
      <c r="B9" s="303"/>
      <c r="C9" s="305"/>
      <c r="D9" s="307"/>
      <c r="E9" s="268"/>
      <c r="F9" s="268"/>
      <c r="G9" s="268"/>
      <c r="H9" s="268"/>
      <c r="I9" s="266"/>
      <c r="J9" s="266"/>
      <c r="K9" s="266"/>
      <c r="L9" s="147" t="s">
        <v>352</v>
      </c>
      <c r="M9" s="147" t="s">
        <v>352</v>
      </c>
      <c r="N9" s="266"/>
    </row>
    <row r="10" spans="1:14" s="13" customFormat="1" ht="239.25" customHeight="1" x14ac:dyDescent="0.2">
      <c r="A10" s="275"/>
      <c r="B10" s="303"/>
      <c r="C10" s="305"/>
      <c r="D10" s="307"/>
      <c r="E10" s="268"/>
      <c r="F10" s="268"/>
      <c r="G10" s="268"/>
      <c r="H10" s="268"/>
      <c r="I10" s="266"/>
      <c r="J10" s="266"/>
      <c r="K10" s="266"/>
      <c r="L10" s="147" t="s">
        <v>353</v>
      </c>
      <c r="M10" s="147" t="s">
        <v>353</v>
      </c>
      <c r="N10" s="266"/>
    </row>
    <row r="11" spans="1:14" s="13" customFormat="1" ht="129.75" customHeight="1" x14ac:dyDescent="0.2">
      <c r="A11" s="275"/>
      <c r="B11" s="303"/>
      <c r="C11" s="305"/>
      <c r="D11" s="307"/>
      <c r="E11" s="268"/>
      <c r="F11" s="268"/>
      <c r="G11" s="268"/>
      <c r="H11" s="268"/>
      <c r="I11" s="266"/>
      <c r="J11" s="266"/>
      <c r="K11" s="266"/>
      <c r="L11" s="147" t="s">
        <v>482</v>
      </c>
      <c r="M11" s="147" t="s">
        <v>482</v>
      </c>
      <c r="N11" s="266"/>
    </row>
    <row r="12" spans="1:14" s="13" customFormat="1" ht="126.75" customHeight="1" x14ac:dyDescent="0.2">
      <c r="A12" s="275"/>
      <c r="B12" s="303"/>
      <c r="C12" s="305"/>
      <c r="D12" s="307"/>
      <c r="E12" s="268"/>
      <c r="F12" s="268"/>
      <c r="G12" s="268"/>
      <c r="H12" s="268"/>
      <c r="I12" s="266"/>
      <c r="J12" s="266"/>
      <c r="K12" s="266"/>
      <c r="L12" s="195" t="s">
        <v>483</v>
      </c>
      <c r="M12" s="195" t="s">
        <v>483</v>
      </c>
      <c r="N12" s="266"/>
    </row>
    <row r="13" spans="1:14" s="13" customFormat="1" ht="159" customHeight="1" x14ac:dyDescent="0.2">
      <c r="A13" s="275"/>
      <c r="B13" s="303"/>
      <c r="C13" s="305"/>
      <c r="D13" s="307"/>
      <c r="E13" s="268"/>
      <c r="F13" s="268"/>
      <c r="G13" s="268"/>
      <c r="H13" s="268"/>
      <c r="I13" s="266"/>
      <c r="J13" s="266"/>
      <c r="K13" s="266"/>
      <c r="L13" s="147" t="s">
        <v>354</v>
      </c>
      <c r="M13" s="147" t="s">
        <v>354</v>
      </c>
      <c r="N13" s="266"/>
    </row>
    <row r="14" spans="1:14" s="13" customFormat="1" ht="265.5" customHeight="1" x14ac:dyDescent="0.2">
      <c r="A14" s="276"/>
      <c r="B14" s="303"/>
      <c r="C14" s="305"/>
      <c r="D14" s="307"/>
      <c r="E14" s="268"/>
      <c r="F14" s="268"/>
      <c r="G14" s="268"/>
      <c r="H14" s="268"/>
      <c r="I14" s="266"/>
      <c r="J14" s="266"/>
      <c r="K14" s="266"/>
      <c r="L14" s="147" t="s">
        <v>355</v>
      </c>
      <c r="M14" s="147" t="s">
        <v>355</v>
      </c>
      <c r="N14" s="266"/>
    </row>
    <row r="15" spans="1:14" s="13" customFormat="1" ht="107.25" customHeight="1" x14ac:dyDescent="0.2">
      <c r="A15" s="161"/>
      <c r="B15" s="303"/>
      <c r="C15" s="305"/>
      <c r="D15" s="307"/>
      <c r="E15" s="268"/>
      <c r="F15" s="268"/>
      <c r="G15" s="268"/>
      <c r="H15" s="268"/>
      <c r="I15" s="266"/>
      <c r="J15" s="266"/>
      <c r="K15" s="266"/>
      <c r="L15" s="147" t="s">
        <v>356</v>
      </c>
      <c r="M15" s="147" t="s">
        <v>356</v>
      </c>
      <c r="N15" s="266"/>
    </row>
    <row r="16" spans="1:14" s="13" customFormat="1" ht="93" customHeight="1" x14ac:dyDescent="0.2">
      <c r="A16" s="161"/>
      <c r="B16" s="303"/>
      <c r="C16" s="305"/>
      <c r="D16" s="307"/>
      <c r="E16" s="268"/>
      <c r="F16" s="268"/>
      <c r="G16" s="268"/>
      <c r="H16" s="268"/>
      <c r="I16" s="266"/>
      <c r="J16" s="266"/>
      <c r="K16" s="266"/>
      <c r="L16" s="147" t="s">
        <v>357</v>
      </c>
      <c r="M16" s="147" t="s">
        <v>357</v>
      </c>
      <c r="N16" s="266"/>
    </row>
    <row r="17" spans="1:14" s="13" customFormat="1" ht="149.25" customHeight="1" x14ac:dyDescent="0.2">
      <c r="A17" s="161"/>
      <c r="B17" s="303"/>
      <c r="C17" s="305"/>
      <c r="D17" s="307"/>
      <c r="E17" s="268"/>
      <c r="F17" s="268"/>
      <c r="G17" s="268"/>
      <c r="H17" s="268"/>
      <c r="I17" s="266"/>
      <c r="J17" s="266"/>
      <c r="K17" s="266"/>
      <c r="L17" s="147" t="s">
        <v>358</v>
      </c>
      <c r="M17" s="147" t="s">
        <v>358</v>
      </c>
      <c r="N17" s="266"/>
    </row>
    <row r="18" spans="1:14" s="13" customFormat="1" ht="90" customHeight="1" x14ac:dyDescent="0.2">
      <c r="A18" s="161"/>
      <c r="B18" s="303"/>
      <c r="C18" s="305"/>
      <c r="D18" s="307"/>
      <c r="E18" s="268"/>
      <c r="F18" s="268"/>
      <c r="G18" s="268"/>
      <c r="H18" s="268"/>
      <c r="I18" s="266"/>
      <c r="J18" s="266"/>
      <c r="K18" s="266"/>
      <c r="L18" s="147" t="s">
        <v>359</v>
      </c>
      <c r="M18" s="147" t="s">
        <v>359</v>
      </c>
      <c r="N18" s="266"/>
    </row>
    <row r="19" spans="1:14" s="13" customFormat="1" ht="164.25" customHeight="1" x14ac:dyDescent="0.2">
      <c r="A19" s="161"/>
      <c r="B19" s="303"/>
      <c r="C19" s="305"/>
      <c r="D19" s="307"/>
      <c r="E19" s="268"/>
      <c r="F19" s="268"/>
      <c r="G19" s="268"/>
      <c r="H19" s="268"/>
      <c r="I19" s="266"/>
      <c r="J19" s="266"/>
      <c r="K19" s="266"/>
      <c r="L19" s="147" t="s">
        <v>360</v>
      </c>
      <c r="M19" s="147" t="s">
        <v>360</v>
      </c>
      <c r="N19" s="266"/>
    </row>
    <row r="20" spans="1:14" s="13" customFormat="1" ht="151.5" customHeight="1" x14ac:dyDescent="0.2">
      <c r="A20" s="161"/>
      <c r="B20" s="303"/>
      <c r="C20" s="305"/>
      <c r="D20" s="307"/>
      <c r="E20" s="268"/>
      <c r="F20" s="268"/>
      <c r="G20" s="268"/>
      <c r="H20" s="268"/>
      <c r="I20" s="266"/>
      <c r="J20" s="266"/>
      <c r="K20" s="266"/>
      <c r="L20" s="147" t="s">
        <v>484</v>
      </c>
      <c r="M20" s="147" t="s">
        <v>484</v>
      </c>
      <c r="N20" s="266"/>
    </row>
    <row r="21" spans="1:14" s="13" customFormat="1" ht="228" customHeight="1" x14ac:dyDescent="0.2">
      <c r="A21" s="161"/>
      <c r="B21" s="303"/>
      <c r="C21" s="305"/>
      <c r="D21" s="307"/>
      <c r="E21" s="268"/>
      <c r="F21" s="268"/>
      <c r="G21" s="268"/>
      <c r="H21" s="268"/>
      <c r="I21" s="266"/>
      <c r="J21" s="266"/>
      <c r="K21" s="266"/>
      <c r="L21" s="195" t="s">
        <v>485</v>
      </c>
      <c r="M21" s="195" t="s">
        <v>485</v>
      </c>
      <c r="N21" s="266"/>
    </row>
    <row r="22" spans="1:14" s="13" customFormat="1" ht="279" customHeight="1" x14ac:dyDescent="0.2">
      <c r="A22" s="161"/>
      <c r="B22" s="303"/>
      <c r="C22" s="305"/>
      <c r="D22" s="307"/>
      <c r="E22" s="268"/>
      <c r="F22" s="268"/>
      <c r="G22" s="268"/>
      <c r="H22" s="268"/>
      <c r="I22" s="266"/>
      <c r="J22" s="266"/>
      <c r="K22" s="266"/>
      <c r="L22" s="195" t="s">
        <v>486</v>
      </c>
      <c r="M22" s="195" t="s">
        <v>486</v>
      </c>
      <c r="N22" s="267"/>
    </row>
    <row r="23" spans="1:14" s="13" customFormat="1" ht="15.75" customHeight="1" x14ac:dyDescent="0.2">
      <c r="A23" s="55" t="s">
        <v>10</v>
      </c>
      <c r="B23" s="131" t="s">
        <v>0</v>
      </c>
      <c r="C23" s="166"/>
      <c r="D23" s="47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1:14" s="13" customFormat="1" ht="291.75" customHeight="1" x14ac:dyDescent="0.2">
      <c r="A24" s="274" t="s">
        <v>10</v>
      </c>
      <c r="B24" s="289" t="s">
        <v>27</v>
      </c>
      <c r="C24" s="288" t="s">
        <v>308</v>
      </c>
      <c r="D24" s="277" t="s">
        <v>343</v>
      </c>
      <c r="E24" s="265">
        <v>45292</v>
      </c>
      <c r="F24" s="265">
        <v>45657</v>
      </c>
      <c r="G24" s="265">
        <v>45292</v>
      </c>
      <c r="H24" s="265">
        <v>45657</v>
      </c>
      <c r="I24" s="298">
        <v>835231.7</v>
      </c>
      <c r="J24" s="298">
        <v>830704.7</v>
      </c>
      <c r="K24" s="298">
        <v>830704.7</v>
      </c>
      <c r="L24" s="166" t="s">
        <v>361</v>
      </c>
      <c r="M24" s="166" t="s">
        <v>361</v>
      </c>
      <c r="N24" s="298"/>
    </row>
    <row r="25" spans="1:14" s="13" customFormat="1" ht="86.25" customHeight="1" x14ac:dyDescent="0.2">
      <c r="A25" s="275"/>
      <c r="B25" s="289"/>
      <c r="C25" s="288"/>
      <c r="D25" s="278"/>
      <c r="E25" s="266"/>
      <c r="F25" s="266"/>
      <c r="G25" s="266"/>
      <c r="H25" s="266"/>
      <c r="I25" s="266"/>
      <c r="J25" s="266"/>
      <c r="K25" s="266"/>
      <c r="L25" s="166" t="s">
        <v>362</v>
      </c>
      <c r="M25" s="166" t="s">
        <v>362</v>
      </c>
      <c r="N25" s="266"/>
    </row>
    <row r="26" spans="1:14" s="13" customFormat="1" ht="66.75" customHeight="1" x14ac:dyDescent="0.2">
      <c r="A26" s="275"/>
      <c r="B26" s="289"/>
      <c r="C26" s="288"/>
      <c r="D26" s="278"/>
      <c r="E26" s="266"/>
      <c r="F26" s="266"/>
      <c r="G26" s="266"/>
      <c r="H26" s="266"/>
      <c r="I26" s="266"/>
      <c r="J26" s="266"/>
      <c r="K26" s="266"/>
      <c r="L26" s="166" t="s">
        <v>363</v>
      </c>
      <c r="M26" s="166" t="s">
        <v>363</v>
      </c>
      <c r="N26" s="266"/>
    </row>
    <row r="27" spans="1:14" s="13" customFormat="1" ht="71.25" customHeight="1" x14ac:dyDescent="0.2">
      <c r="A27" s="275"/>
      <c r="B27" s="289"/>
      <c r="C27" s="288"/>
      <c r="D27" s="278"/>
      <c r="E27" s="266"/>
      <c r="F27" s="266"/>
      <c r="G27" s="266"/>
      <c r="H27" s="266"/>
      <c r="I27" s="266"/>
      <c r="J27" s="266"/>
      <c r="K27" s="266"/>
      <c r="L27" s="166" t="s">
        <v>364</v>
      </c>
      <c r="M27" s="166" t="s">
        <v>364</v>
      </c>
      <c r="N27" s="266"/>
    </row>
    <row r="28" spans="1:14" ht="177" customHeight="1" x14ac:dyDescent="0.2">
      <c r="A28" s="275"/>
      <c r="B28" s="289"/>
      <c r="C28" s="288"/>
      <c r="D28" s="278"/>
      <c r="E28" s="266"/>
      <c r="F28" s="266"/>
      <c r="G28" s="266"/>
      <c r="H28" s="266"/>
      <c r="I28" s="266"/>
      <c r="J28" s="266"/>
      <c r="K28" s="266"/>
      <c r="L28" s="166" t="s">
        <v>365</v>
      </c>
      <c r="M28" s="166" t="s">
        <v>365</v>
      </c>
      <c r="N28" s="266"/>
    </row>
    <row r="29" spans="1:14" ht="144" customHeight="1" x14ac:dyDescent="0.2">
      <c r="A29" s="275"/>
      <c r="B29" s="289"/>
      <c r="C29" s="288"/>
      <c r="D29" s="278"/>
      <c r="E29" s="266"/>
      <c r="F29" s="266"/>
      <c r="G29" s="266"/>
      <c r="H29" s="266"/>
      <c r="I29" s="266"/>
      <c r="J29" s="266"/>
      <c r="K29" s="266"/>
      <c r="L29" s="166" t="s">
        <v>366</v>
      </c>
      <c r="M29" s="166" t="s">
        <v>366</v>
      </c>
      <c r="N29" s="266"/>
    </row>
    <row r="30" spans="1:14" ht="290.25" customHeight="1" x14ac:dyDescent="0.2">
      <c r="A30" s="275"/>
      <c r="B30" s="289"/>
      <c r="C30" s="288"/>
      <c r="D30" s="278"/>
      <c r="E30" s="266"/>
      <c r="F30" s="266"/>
      <c r="G30" s="266"/>
      <c r="H30" s="266"/>
      <c r="I30" s="266"/>
      <c r="J30" s="266"/>
      <c r="K30" s="266"/>
      <c r="L30" s="166" t="s">
        <v>367</v>
      </c>
      <c r="M30" s="166" t="s">
        <v>367</v>
      </c>
      <c r="N30" s="266"/>
    </row>
    <row r="31" spans="1:14" ht="155.25" customHeight="1" x14ac:dyDescent="0.2">
      <c r="A31" s="275"/>
      <c r="B31" s="289"/>
      <c r="C31" s="288"/>
      <c r="D31" s="278"/>
      <c r="E31" s="266"/>
      <c r="F31" s="266"/>
      <c r="G31" s="266"/>
      <c r="H31" s="266"/>
      <c r="I31" s="266"/>
      <c r="J31" s="266"/>
      <c r="K31" s="266"/>
      <c r="L31" s="166" t="s">
        <v>368</v>
      </c>
      <c r="M31" s="166" t="s">
        <v>368</v>
      </c>
      <c r="N31" s="266"/>
    </row>
    <row r="32" spans="1:14" ht="181.5" customHeight="1" x14ac:dyDescent="0.2">
      <c r="A32" s="276"/>
      <c r="B32" s="289"/>
      <c r="C32" s="288"/>
      <c r="D32" s="279"/>
      <c r="E32" s="267"/>
      <c r="F32" s="267"/>
      <c r="G32" s="267"/>
      <c r="H32" s="267"/>
      <c r="I32" s="267"/>
      <c r="J32" s="267"/>
      <c r="K32" s="267"/>
      <c r="L32" s="166" t="s">
        <v>369</v>
      </c>
      <c r="M32" s="166" t="s">
        <v>369</v>
      </c>
      <c r="N32" s="267"/>
    </row>
    <row r="33" spans="1:14" ht="15.75" x14ac:dyDescent="0.25">
      <c r="A33" s="135"/>
      <c r="B33" s="131" t="s">
        <v>0</v>
      </c>
      <c r="C33" s="16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</row>
    <row r="34" spans="1:14" ht="15.75" customHeight="1" x14ac:dyDescent="0.2">
      <c r="A34" s="255"/>
      <c r="B34" s="280" t="s">
        <v>32</v>
      </c>
      <c r="C34" s="286" t="s">
        <v>309</v>
      </c>
      <c r="D34" s="270" t="s">
        <v>343</v>
      </c>
      <c r="E34" s="265">
        <v>45292</v>
      </c>
      <c r="F34" s="265">
        <v>45657</v>
      </c>
      <c r="G34" s="265">
        <v>45292</v>
      </c>
      <c r="H34" s="265">
        <v>45657</v>
      </c>
      <c r="I34" s="261" t="s">
        <v>512</v>
      </c>
      <c r="J34" s="261" t="s">
        <v>513</v>
      </c>
      <c r="K34" s="261" t="s">
        <v>513</v>
      </c>
      <c r="L34" s="270"/>
      <c r="M34" s="258"/>
      <c r="N34" s="258"/>
    </row>
    <row r="35" spans="1:14" ht="15.75" customHeight="1" x14ac:dyDescent="0.2">
      <c r="A35" s="256"/>
      <c r="B35" s="280"/>
      <c r="C35" s="286"/>
      <c r="D35" s="271"/>
      <c r="E35" s="266"/>
      <c r="F35" s="266"/>
      <c r="G35" s="266"/>
      <c r="H35" s="266"/>
      <c r="I35" s="262"/>
      <c r="J35" s="262"/>
      <c r="K35" s="262"/>
      <c r="L35" s="271"/>
      <c r="M35" s="259"/>
      <c r="N35" s="259"/>
    </row>
    <row r="36" spans="1:14" ht="15.75" customHeight="1" x14ac:dyDescent="0.2">
      <c r="A36" s="256"/>
      <c r="B36" s="280"/>
      <c r="C36" s="286"/>
      <c r="D36" s="271"/>
      <c r="E36" s="266"/>
      <c r="F36" s="266"/>
      <c r="G36" s="266"/>
      <c r="H36" s="266"/>
      <c r="I36" s="262"/>
      <c r="J36" s="262"/>
      <c r="K36" s="262"/>
      <c r="L36" s="271"/>
      <c r="M36" s="259"/>
      <c r="N36" s="259"/>
    </row>
    <row r="37" spans="1:14" ht="15.75" customHeight="1" x14ac:dyDescent="0.2">
      <c r="A37" s="256"/>
      <c r="B37" s="280"/>
      <c r="C37" s="286"/>
      <c r="D37" s="271"/>
      <c r="E37" s="266"/>
      <c r="F37" s="266"/>
      <c r="G37" s="266"/>
      <c r="H37" s="266"/>
      <c r="I37" s="262"/>
      <c r="J37" s="262"/>
      <c r="K37" s="262"/>
      <c r="L37" s="271"/>
      <c r="M37" s="259"/>
      <c r="N37" s="259"/>
    </row>
    <row r="38" spans="1:14" ht="15.75" customHeight="1" x14ac:dyDescent="0.2">
      <c r="A38" s="256"/>
      <c r="B38" s="280"/>
      <c r="C38" s="286"/>
      <c r="D38" s="271"/>
      <c r="E38" s="266"/>
      <c r="F38" s="266"/>
      <c r="G38" s="266"/>
      <c r="H38" s="266"/>
      <c r="I38" s="262"/>
      <c r="J38" s="262"/>
      <c r="K38" s="262"/>
      <c r="L38" s="271"/>
      <c r="M38" s="259"/>
      <c r="N38" s="259"/>
    </row>
    <row r="39" spans="1:14" ht="15.75" customHeight="1" x14ac:dyDescent="0.2">
      <c r="A39" s="256"/>
      <c r="B39" s="280"/>
      <c r="C39" s="286"/>
      <c r="D39" s="271"/>
      <c r="E39" s="266"/>
      <c r="F39" s="266"/>
      <c r="G39" s="266"/>
      <c r="H39" s="266"/>
      <c r="I39" s="262"/>
      <c r="J39" s="262"/>
      <c r="K39" s="262"/>
      <c r="L39" s="271"/>
      <c r="M39" s="259"/>
      <c r="N39" s="259"/>
    </row>
    <row r="40" spans="1:14" ht="15.75" customHeight="1" x14ac:dyDescent="0.2">
      <c r="A40" s="257"/>
      <c r="B40" s="280"/>
      <c r="C40" s="286"/>
      <c r="D40" s="272"/>
      <c r="E40" s="267"/>
      <c r="F40" s="267"/>
      <c r="G40" s="267"/>
      <c r="H40" s="267"/>
      <c r="I40" s="263"/>
      <c r="J40" s="263"/>
      <c r="K40" s="263"/>
      <c r="L40" s="272"/>
      <c r="M40" s="260"/>
      <c r="N40" s="260"/>
    </row>
    <row r="41" spans="1:14" ht="15.75" customHeight="1" x14ac:dyDescent="0.2">
      <c r="A41" s="255"/>
      <c r="B41" s="280" t="s">
        <v>310</v>
      </c>
      <c r="C41" s="286" t="s">
        <v>77</v>
      </c>
      <c r="D41" s="270" t="s">
        <v>343</v>
      </c>
      <c r="E41" s="265">
        <v>45293</v>
      </c>
      <c r="F41" s="265">
        <v>45657</v>
      </c>
      <c r="G41" s="265">
        <v>45292</v>
      </c>
      <c r="H41" s="265">
        <v>45657</v>
      </c>
      <c r="I41" s="258"/>
      <c r="J41" s="258"/>
      <c r="K41" s="258"/>
      <c r="L41" s="258"/>
      <c r="M41" s="258"/>
      <c r="N41" s="258"/>
    </row>
    <row r="42" spans="1:14" ht="15.75" customHeight="1" x14ac:dyDescent="0.2">
      <c r="A42" s="256"/>
      <c r="B42" s="280"/>
      <c r="C42" s="286"/>
      <c r="D42" s="271"/>
      <c r="E42" s="266"/>
      <c r="F42" s="266"/>
      <c r="G42" s="266"/>
      <c r="H42" s="266"/>
      <c r="I42" s="259"/>
      <c r="J42" s="259"/>
      <c r="K42" s="259"/>
      <c r="L42" s="259"/>
      <c r="M42" s="259"/>
      <c r="N42" s="259"/>
    </row>
    <row r="43" spans="1:14" ht="15.75" customHeight="1" x14ac:dyDescent="0.2">
      <c r="A43" s="256"/>
      <c r="B43" s="280"/>
      <c r="C43" s="286"/>
      <c r="D43" s="271"/>
      <c r="E43" s="266"/>
      <c r="F43" s="266"/>
      <c r="G43" s="266"/>
      <c r="H43" s="266"/>
      <c r="I43" s="259"/>
      <c r="J43" s="259"/>
      <c r="K43" s="259"/>
      <c r="L43" s="259"/>
      <c r="M43" s="259"/>
      <c r="N43" s="259"/>
    </row>
    <row r="44" spans="1:14" ht="15.75" customHeight="1" x14ac:dyDescent="0.2">
      <c r="A44" s="256"/>
      <c r="B44" s="280"/>
      <c r="C44" s="286"/>
      <c r="D44" s="271"/>
      <c r="E44" s="266"/>
      <c r="F44" s="266"/>
      <c r="G44" s="266"/>
      <c r="H44" s="266"/>
      <c r="I44" s="259"/>
      <c r="J44" s="259"/>
      <c r="K44" s="259"/>
      <c r="L44" s="259"/>
      <c r="M44" s="259"/>
      <c r="N44" s="259"/>
    </row>
    <row r="45" spans="1:14" ht="15.75" customHeight="1" x14ac:dyDescent="0.2">
      <c r="A45" s="256"/>
      <c r="B45" s="280"/>
      <c r="C45" s="286"/>
      <c r="D45" s="271"/>
      <c r="E45" s="266"/>
      <c r="F45" s="266"/>
      <c r="G45" s="266"/>
      <c r="H45" s="266"/>
      <c r="I45" s="259"/>
      <c r="J45" s="259"/>
      <c r="K45" s="259"/>
      <c r="L45" s="259"/>
      <c r="M45" s="259"/>
      <c r="N45" s="259"/>
    </row>
    <row r="46" spans="1:14" ht="15.75" customHeight="1" x14ac:dyDescent="0.2">
      <c r="A46" s="256"/>
      <c r="B46" s="280"/>
      <c r="C46" s="286"/>
      <c r="D46" s="271"/>
      <c r="E46" s="266"/>
      <c r="F46" s="266"/>
      <c r="G46" s="266"/>
      <c r="H46" s="266"/>
      <c r="I46" s="259"/>
      <c r="J46" s="259"/>
      <c r="K46" s="259"/>
      <c r="L46" s="259"/>
      <c r="M46" s="259"/>
      <c r="N46" s="259"/>
    </row>
    <row r="47" spans="1:14" ht="15.75" customHeight="1" x14ac:dyDescent="0.2">
      <c r="A47" s="257"/>
      <c r="B47" s="280"/>
      <c r="C47" s="286"/>
      <c r="D47" s="272"/>
      <c r="E47" s="267"/>
      <c r="F47" s="267"/>
      <c r="G47" s="267"/>
      <c r="H47" s="267"/>
      <c r="I47" s="260"/>
      <c r="J47" s="260"/>
      <c r="K47" s="260"/>
      <c r="L47" s="260"/>
      <c r="M47" s="260"/>
      <c r="N47" s="260"/>
    </row>
    <row r="48" spans="1:14" ht="15.75" customHeight="1" x14ac:dyDescent="0.2">
      <c r="A48" s="255"/>
      <c r="B48" s="280" t="s">
        <v>311</v>
      </c>
      <c r="C48" s="286" t="s">
        <v>79</v>
      </c>
      <c r="D48" s="270" t="s">
        <v>343</v>
      </c>
      <c r="E48" s="265">
        <v>45294</v>
      </c>
      <c r="F48" s="265">
        <v>45657</v>
      </c>
      <c r="G48" s="265">
        <v>45292</v>
      </c>
      <c r="H48" s="265">
        <v>45657</v>
      </c>
      <c r="I48" s="258"/>
      <c r="J48" s="258"/>
      <c r="K48" s="258"/>
      <c r="L48" s="258"/>
      <c r="M48" s="258"/>
      <c r="N48" s="258"/>
    </row>
    <row r="49" spans="1:14" ht="15.75" customHeight="1" x14ac:dyDescent="0.2">
      <c r="A49" s="256"/>
      <c r="B49" s="280"/>
      <c r="C49" s="286"/>
      <c r="D49" s="271"/>
      <c r="E49" s="266"/>
      <c r="F49" s="266"/>
      <c r="G49" s="266"/>
      <c r="H49" s="266"/>
      <c r="I49" s="259"/>
      <c r="J49" s="259"/>
      <c r="K49" s="259"/>
      <c r="L49" s="259"/>
      <c r="M49" s="259"/>
      <c r="N49" s="259"/>
    </row>
    <row r="50" spans="1:14" ht="15.75" customHeight="1" x14ac:dyDescent="0.2">
      <c r="A50" s="256"/>
      <c r="B50" s="280"/>
      <c r="C50" s="286"/>
      <c r="D50" s="271"/>
      <c r="E50" s="266"/>
      <c r="F50" s="266"/>
      <c r="G50" s="266"/>
      <c r="H50" s="266"/>
      <c r="I50" s="259"/>
      <c r="J50" s="259"/>
      <c r="K50" s="259"/>
      <c r="L50" s="259"/>
      <c r="M50" s="259"/>
      <c r="N50" s="259"/>
    </row>
    <row r="51" spans="1:14" ht="15.75" customHeight="1" x14ac:dyDescent="0.2">
      <c r="A51" s="256"/>
      <c r="B51" s="280"/>
      <c r="C51" s="286"/>
      <c r="D51" s="271"/>
      <c r="E51" s="266"/>
      <c r="F51" s="266"/>
      <c r="G51" s="266"/>
      <c r="H51" s="266"/>
      <c r="I51" s="259"/>
      <c r="J51" s="259"/>
      <c r="K51" s="259"/>
      <c r="L51" s="259"/>
      <c r="M51" s="259"/>
      <c r="N51" s="259"/>
    </row>
    <row r="52" spans="1:14" ht="15.75" customHeight="1" x14ac:dyDescent="0.2">
      <c r="A52" s="256"/>
      <c r="B52" s="280"/>
      <c r="C52" s="286"/>
      <c r="D52" s="271"/>
      <c r="E52" s="266"/>
      <c r="F52" s="266"/>
      <c r="G52" s="266"/>
      <c r="H52" s="266"/>
      <c r="I52" s="259"/>
      <c r="J52" s="259"/>
      <c r="K52" s="259"/>
      <c r="L52" s="259"/>
      <c r="M52" s="259"/>
      <c r="N52" s="259"/>
    </row>
    <row r="53" spans="1:14" ht="15.75" customHeight="1" x14ac:dyDescent="0.2">
      <c r="A53" s="256"/>
      <c r="B53" s="280"/>
      <c r="C53" s="286"/>
      <c r="D53" s="271"/>
      <c r="E53" s="266"/>
      <c r="F53" s="266"/>
      <c r="G53" s="266"/>
      <c r="H53" s="266"/>
      <c r="I53" s="259"/>
      <c r="J53" s="259"/>
      <c r="K53" s="259"/>
      <c r="L53" s="259"/>
      <c r="M53" s="259"/>
      <c r="N53" s="259"/>
    </row>
    <row r="54" spans="1:14" ht="15.75" customHeight="1" x14ac:dyDescent="0.2">
      <c r="A54" s="257"/>
      <c r="B54" s="280"/>
      <c r="C54" s="286"/>
      <c r="D54" s="272"/>
      <c r="E54" s="267"/>
      <c r="F54" s="267"/>
      <c r="G54" s="267"/>
      <c r="H54" s="267"/>
      <c r="I54" s="260"/>
      <c r="J54" s="260"/>
      <c r="K54" s="260"/>
      <c r="L54" s="260"/>
      <c r="M54" s="260"/>
      <c r="N54" s="260"/>
    </row>
    <row r="55" spans="1:14" ht="15.75" customHeight="1" x14ac:dyDescent="0.2">
      <c r="A55" s="255"/>
      <c r="B55" s="280" t="s">
        <v>312</v>
      </c>
      <c r="C55" s="286" t="s">
        <v>81</v>
      </c>
      <c r="D55" s="270" t="s">
        <v>343</v>
      </c>
      <c r="E55" s="265">
        <v>45295</v>
      </c>
      <c r="F55" s="265">
        <v>45657</v>
      </c>
      <c r="G55" s="265">
        <v>45292</v>
      </c>
      <c r="H55" s="265">
        <v>45657</v>
      </c>
      <c r="I55" s="258"/>
      <c r="J55" s="258"/>
      <c r="K55" s="258"/>
      <c r="L55" s="258"/>
      <c r="M55" s="258"/>
      <c r="N55" s="258"/>
    </row>
    <row r="56" spans="1:14" ht="15.75" customHeight="1" x14ac:dyDescent="0.2">
      <c r="A56" s="256"/>
      <c r="B56" s="280"/>
      <c r="C56" s="286"/>
      <c r="D56" s="271"/>
      <c r="E56" s="266"/>
      <c r="F56" s="266"/>
      <c r="G56" s="266"/>
      <c r="H56" s="266"/>
      <c r="I56" s="259"/>
      <c r="J56" s="259"/>
      <c r="K56" s="259"/>
      <c r="L56" s="259"/>
      <c r="M56" s="259"/>
      <c r="N56" s="259"/>
    </row>
    <row r="57" spans="1:14" ht="15.75" customHeight="1" x14ac:dyDescent="0.2">
      <c r="A57" s="256"/>
      <c r="B57" s="280"/>
      <c r="C57" s="286"/>
      <c r="D57" s="271"/>
      <c r="E57" s="266"/>
      <c r="F57" s="266"/>
      <c r="G57" s="266"/>
      <c r="H57" s="266"/>
      <c r="I57" s="259"/>
      <c r="J57" s="259"/>
      <c r="K57" s="259"/>
      <c r="L57" s="259"/>
      <c r="M57" s="259"/>
      <c r="N57" s="259"/>
    </row>
    <row r="58" spans="1:14" ht="15.75" customHeight="1" x14ac:dyDescent="0.2">
      <c r="A58" s="256"/>
      <c r="B58" s="280"/>
      <c r="C58" s="286"/>
      <c r="D58" s="271"/>
      <c r="E58" s="266"/>
      <c r="F58" s="266"/>
      <c r="G58" s="266"/>
      <c r="H58" s="266"/>
      <c r="I58" s="259"/>
      <c r="J58" s="259"/>
      <c r="K58" s="259"/>
      <c r="L58" s="259"/>
      <c r="M58" s="259"/>
      <c r="N58" s="259"/>
    </row>
    <row r="59" spans="1:14" ht="15.75" customHeight="1" x14ac:dyDescent="0.2">
      <c r="A59" s="256"/>
      <c r="B59" s="280"/>
      <c r="C59" s="286"/>
      <c r="D59" s="271"/>
      <c r="E59" s="266"/>
      <c r="F59" s="266"/>
      <c r="G59" s="266"/>
      <c r="H59" s="266"/>
      <c r="I59" s="259"/>
      <c r="J59" s="259"/>
      <c r="K59" s="259"/>
      <c r="L59" s="259"/>
      <c r="M59" s="259"/>
      <c r="N59" s="259"/>
    </row>
    <row r="60" spans="1:14" ht="15.75" customHeight="1" x14ac:dyDescent="0.2">
      <c r="A60" s="256"/>
      <c r="B60" s="280"/>
      <c r="C60" s="286"/>
      <c r="D60" s="271"/>
      <c r="E60" s="266"/>
      <c r="F60" s="266"/>
      <c r="G60" s="266"/>
      <c r="H60" s="266"/>
      <c r="I60" s="259"/>
      <c r="J60" s="259"/>
      <c r="K60" s="259"/>
      <c r="L60" s="259"/>
      <c r="M60" s="259"/>
      <c r="N60" s="259"/>
    </row>
    <row r="61" spans="1:14" ht="15.75" customHeight="1" x14ac:dyDescent="0.2">
      <c r="A61" s="257"/>
      <c r="B61" s="280"/>
      <c r="C61" s="286"/>
      <c r="D61" s="272"/>
      <c r="E61" s="267"/>
      <c r="F61" s="267"/>
      <c r="G61" s="267"/>
      <c r="H61" s="267"/>
      <c r="I61" s="260"/>
      <c r="J61" s="260"/>
      <c r="K61" s="260"/>
      <c r="L61" s="260"/>
      <c r="M61" s="260"/>
      <c r="N61" s="260"/>
    </row>
    <row r="62" spans="1:14" ht="15.75" customHeight="1" x14ac:dyDescent="0.2">
      <c r="A62" s="255"/>
      <c r="B62" s="280" t="s">
        <v>313</v>
      </c>
      <c r="C62" s="286" t="s">
        <v>82</v>
      </c>
      <c r="D62" s="270" t="s">
        <v>343</v>
      </c>
      <c r="E62" s="265">
        <v>45296</v>
      </c>
      <c r="F62" s="265">
        <v>45657</v>
      </c>
      <c r="G62" s="265">
        <v>45292</v>
      </c>
      <c r="H62" s="265">
        <v>45657</v>
      </c>
      <c r="I62" s="258"/>
      <c r="J62" s="258"/>
      <c r="K62" s="258"/>
      <c r="L62" s="258"/>
      <c r="M62" s="258"/>
      <c r="N62" s="258"/>
    </row>
    <row r="63" spans="1:14" ht="15.75" customHeight="1" x14ac:dyDescent="0.2">
      <c r="A63" s="256"/>
      <c r="B63" s="280"/>
      <c r="C63" s="286"/>
      <c r="D63" s="271"/>
      <c r="E63" s="266"/>
      <c r="F63" s="266"/>
      <c r="G63" s="266"/>
      <c r="H63" s="266"/>
      <c r="I63" s="259"/>
      <c r="J63" s="259"/>
      <c r="K63" s="259"/>
      <c r="L63" s="259"/>
      <c r="M63" s="259"/>
      <c r="N63" s="259"/>
    </row>
    <row r="64" spans="1:14" ht="15.75" customHeight="1" x14ac:dyDescent="0.2">
      <c r="A64" s="256"/>
      <c r="B64" s="280"/>
      <c r="C64" s="286"/>
      <c r="D64" s="271"/>
      <c r="E64" s="266"/>
      <c r="F64" s="266"/>
      <c r="G64" s="266"/>
      <c r="H64" s="266"/>
      <c r="I64" s="259"/>
      <c r="J64" s="259"/>
      <c r="K64" s="259"/>
      <c r="L64" s="259"/>
      <c r="M64" s="259"/>
      <c r="N64" s="259"/>
    </row>
    <row r="65" spans="1:14" ht="15.75" customHeight="1" x14ac:dyDescent="0.2">
      <c r="A65" s="256"/>
      <c r="B65" s="280"/>
      <c r="C65" s="286"/>
      <c r="D65" s="271"/>
      <c r="E65" s="266"/>
      <c r="F65" s="266"/>
      <c r="G65" s="266"/>
      <c r="H65" s="266"/>
      <c r="I65" s="259"/>
      <c r="J65" s="259"/>
      <c r="K65" s="259"/>
      <c r="L65" s="259"/>
      <c r="M65" s="259"/>
      <c r="N65" s="259"/>
    </row>
    <row r="66" spans="1:14" ht="15.75" customHeight="1" x14ac:dyDescent="0.2">
      <c r="A66" s="256"/>
      <c r="B66" s="280"/>
      <c r="C66" s="286"/>
      <c r="D66" s="271"/>
      <c r="E66" s="266"/>
      <c r="F66" s="266"/>
      <c r="G66" s="266"/>
      <c r="H66" s="266"/>
      <c r="I66" s="259"/>
      <c r="J66" s="259"/>
      <c r="K66" s="259"/>
      <c r="L66" s="259"/>
      <c r="M66" s="259"/>
      <c r="N66" s="259"/>
    </row>
    <row r="67" spans="1:14" ht="15.75" customHeight="1" x14ac:dyDescent="0.2">
      <c r="A67" s="256"/>
      <c r="B67" s="280"/>
      <c r="C67" s="286"/>
      <c r="D67" s="271"/>
      <c r="E67" s="266"/>
      <c r="F67" s="266"/>
      <c r="G67" s="266"/>
      <c r="H67" s="266"/>
      <c r="I67" s="259"/>
      <c r="J67" s="259"/>
      <c r="K67" s="259"/>
      <c r="L67" s="259"/>
      <c r="M67" s="259"/>
      <c r="N67" s="259"/>
    </row>
    <row r="68" spans="1:14" ht="15.75" customHeight="1" x14ac:dyDescent="0.2">
      <c r="A68" s="257"/>
      <c r="B68" s="280"/>
      <c r="C68" s="286"/>
      <c r="D68" s="272"/>
      <c r="E68" s="267"/>
      <c r="F68" s="267"/>
      <c r="G68" s="267"/>
      <c r="H68" s="267"/>
      <c r="I68" s="260"/>
      <c r="J68" s="260"/>
      <c r="K68" s="260"/>
      <c r="L68" s="260"/>
      <c r="M68" s="260"/>
      <c r="N68" s="260"/>
    </row>
    <row r="69" spans="1:14" ht="15.75" customHeight="1" x14ac:dyDescent="0.2">
      <c r="A69" s="255"/>
      <c r="B69" s="280" t="s">
        <v>314</v>
      </c>
      <c r="C69" s="286" t="s">
        <v>85</v>
      </c>
      <c r="D69" s="261" t="s">
        <v>343</v>
      </c>
      <c r="E69" s="265">
        <v>45297</v>
      </c>
      <c r="F69" s="265">
        <v>45657</v>
      </c>
      <c r="G69" s="265">
        <v>45292</v>
      </c>
      <c r="H69" s="265">
        <v>45657</v>
      </c>
      <c r="I69" s="258"/>
      <c r="J69" s="258"/>
      <c r="K69" s="258"/>
      <c r="L69" s="258"/>
      <c r="M69" s="258"/>
      <c r="N69" s="258"/>
    </row>
    <row r="70" spans="1:14" ht="15.75" customHeight="1" x14ac:dyDescent="0.2">
      <c r="A70" s="256"/>
      <c r="B70" s="280"/>
      <c r="C70" s="286"/>
      <c r="D70" s="262"/>
      <c r="E70" s="266"/>
      <c r="F70" s="266"/>
      <c r="G70" s="266"/>
      <c r="H70" s="266"/>
      <c r="I70" s="259"/>
      <c r="J70" s="259"/>
      <c r="K70" s="259"/>
      <c r="L70" s="259"/>
      <c r="M70" s="259"/>
      <c r="N70" s="259"/>
    </row>
    <row r="71" spans="1:14" ht="15.75" customHeight="1" x14ac:dyDescent="0.2">
      <c r="A71" s="256"/>
      <c r="B71" s="280"/>
      <c r="C71" s="286"/>
      <c r="D71" s="262"/>
      <c r="E71" s="266"/>
      <c r="F71" s="266"/>
      <c r="G71" s="266"/>
      <c r="H71" s="266"/>
      <c r="I71" s="259"/>
      <c r="J71" s="259"/>
      <c r="K71" s="259"/>
      <c r="L71" s="259"/>
      <c r="M71" s="259"/>
      <c r="N71" s="259"/>
    </row>
    <row r="72" spans="1:14" ht="15.75" customHeight="1" x14ac:dyDescent="0.2">
      <c r="A72" s="256"/>
      <c r="B72" s="280"/>
      <c r="C72" s="286"/>
      <c r="D72" s="262"/>
      <c r="E72" s="266"/>
      <c r="F72" s="266"/>
      <c r="G72" s="266"/>
      <c r="H72" s="266"/>
      <c r="I72" s="259"/>
      <c r="J72" s="259"/>
      <c r="K72" s="259"/>
      <c r="L72" s="259"/>
      <c r="M72" s="259"/>
      <c r="N72" s="259"/>
    </row>
    <row r="73" spans="1:14" ht="15.75" customHeight="1" x14ac:dyDescent="0.2">
      <c r="A73" s="256"/>
      <c r="B73" s="280"/>
      <c r="C73" s="286"/>
      <c r="D73" s="262"/>
      <c r="E73" s="266"/>
      <c r="F73" s="266"/>
      <c r="G73" s="266"/>
      <c r="H73" s="266"/>
      <c r="I73" s="259"/>
      <c r="J73" s="259"/>
      <c r="K73" s="259"/>
      <c r="L73" s="259"/>
      <c r="M73" s="259"/>
      <c r="N73" s="259"/>
    </row>
    <row r="74" spans="1:14" ht="15.75" customHeight="1" x14ac:dyDescent="0.2">
      <c r="A74" s="256"/>
      <c r="B74" s="280"/>
      <c r="C74" s="286"/>
      <c r="D74" s="262"/>
      <c r="E74" s="266"/>
      <c r="F74" s="266"/>
      <c r="G74" s="266"/>
      <c r="H74" s="266"/>
      <c r="I74" s="259"/>
      <c r="J74" s="259"/>
      <c r="K74" s="259"/>
      <c r="L74" s="259"/>
      <c r="M74" s="259"/>
      <c r="N74" s="259"/>
    </row>
    <row r="75" spans="1:14" ht="15.75" customHeight="1" x14ac:dyDescent="0.2">
      <c r="A75" s="257"/>
      <c r="B75" s="280"/>
      <c r="C75" s="286"/>
      <c r="D75" s="263"/>
      <c r="E75" s="267"/>
      <c r="F75" s="267"/>
      <c r="G75" s="267"/>
      <c r="H75" s="267"/>
      <c r="I75" s="260"/>
      <c r="J75" s="260"/>
      <c r="K75" s="260"/>
      <c r="L75" s="260"/>
      <c r="M75" s="260"/>
      <c r="N75" s="260"/>
    </row>
    <row r="76" spans="1:14" ht="15.75" customHeight="1" x14ac:dyDescent="0.2">
      <c r="A76" s="255"/>
      <c r="B76" s="280" t="s">
        <v>315</v>
      </c>
      <c r="C76" s="286" t="s">
        <v>87</v>
      </c>
      <c r="D76" s="261" t="s">
        <v>343</v>
      </c>
      <c r="E76" s="265">
        <v>45292</v>
      </c>
      <c r="F76" s="265">
        <v>45657</v>
      </c>
      <c r="G76" s="265">
        <v>45292</v>
      </c>
      <c r="H76" s="265">
        <v>45657</v>
      </c>
      <c r="I76" s="261" t="s">
        <v>468</v>
      </c>
      <c r="J76" s="261" t="s">
        <v>468</v>
      </c>
      <c r="K76" s="261" t="s">
        <v>468</v>
      </c>
      <c r="L76" s="258"/>
      <c r="M76" s="258"/>
      <c r="N76" s="258"/>
    </row>
    <row r="77" spans="1:14" ht="15.75" customHeight="1" x14ac:dyDescent="0.2">
      <c r="A77" s="256"/>
      <c r="B77" s="280"/>
      <c r="C77" s="286"/>
      <c r="D77" s="262"/>
      <c r="E77" s="268"/>
      <c r="F77" s="268"/>
      <c r="G77" s="268"/>
      <c r="H77" s="268"/>
      <c r="I77" s="262"/>
      <c r="J77" s="262"/>
      <c r="K77" s="262"/>
      <c r="L77" s="259"/>
      <c r="M77" s="259"/>
      <c r="N77" s="259"/>
    </row>
    <row r="78" spans="1:14" ht="15.75" customHeight="1" x14ac:dyDescent="0.2">
      <c r="A78" s="256"/>
      <c r="B78" s="280"/>
      <c r="C78" s="286"/>
      <c r="D78" s="262"/>
      <c r="E78" s="268"/>
      <c r="F78" s="268"/>
      <c r="G78" s="268"/>
      <c r="H78" s="268"/>
      <c r="I78" s="262"/>
      <c r="J78" s="262"/>
      <c r="K78" s="262"/>
      <c r="L78" s="259"/>
      <c r="M78" s="259"/>
      <c r="N78" s="259"/>
    </row>
    <row r="79" spans="1:14" ht="15.75" customHeight="1" x14ac:dyDescent="0.2">
      <c r="A79" s="256"/>
      <c r="B79" s="280"/>
      <c r="C79" s="286"/>
      <c r="D79" s="262"/>
      <c r="E79" s="268"/>
      <c r="F79" s="268"/>
      <c r="G79" s="268"/>
      <c r="H79" s="268"/>
      <c r="I79" s="262"/>
      <c r="J79" s="262"/>
      <c r="K79" s="262"/>
      <c r="L79" s="259"/>
      <c r="M79" s="259"/>
      <c r="N79" s="259"/>
    </row>
    <row r="80" spans="1:14" ht="15.75" customHeight="1" x14ac:dyDescent="0.2">
      <c r="A80" s="256"/>
      <c r="B80" s="280"/>
      <c r="C80" s="286"/>
      <c r="D80" s="262"/>
      <c r="E80" s="268"/>
      <c r="F80" s="268"/>
      <c r="G80" s="268"/>
      <c r="H80" s="268"/>
      <c r="I80" s="262"/>
      <c r="J80" s="262"/>
      <c r="K80" s="262"/>
      <c r="L80" s="259"/>
      <c r="M80" s="259"/>
      <c r="N80" s="259"/>
    </row>
    <row r="81" spans="1:14" ht="15.75" customHeight="1" x14ac:dyDescent="0.2">
      <c r="A81" s="256"/>
      <c r="B81" s="280"/>
      <c r="C81" s="286"/>
      <c r="D81" s="262"/>
      <c r="E81" s="268"/>
      <c r="F81" s="268"/>
      <c r="G81" s="268"/>
      <c r="H81" s="268"/>
      <c r="I81" s="262"/>
      <c r="J81" s="262"/>
      <c r="K81" s="262"/>
      <c r="L81" s="259"/>
      <c r="M81" s="259"/>
      <c r="N81" s="259"/>
    </row>
    <row r="82" spans="1:14" ht="15.75" customHeight="1" x14ac:dyDescent="0.2">
      <c r="A82" s="256"/>
      <c r="B82" s="280"/>
      <c r="C82" s="286"/>
      <c r="D82" s="262"/>
      <c r="E82" s="268"/>
      <c r="F82" s="268"/>
      <c r="G82" s="268"/>
      <c r="H82" s="268"/>
      <c r="I82" s="262"/>
      <c r="J82" s="262"/>
      <c r="K82" s="262"/>
      <c r="L82" s="259"/>
      <c r="M82" s="259"/>
      <c r="N82" s="259"/>
    </row>
    <row r="83" spans="1:14" ht="15.75" customHeight="1" x14ac:dyDescent="0.2">
      <c r="A83" s="256"/>
      <c r="B83" s="280"/>
      <c r="C83" s="286"/>
      <c r="D83" s="262"/>
      <c r="E83" s="268"/>
      <c r="F83" s="268"/>
      <c r="G83" s="268"/>
      <c r="H83" s="268"/>
      <c r="I83" s="262"/>
      <c r="J83" s="262"/>
      <c r="K83" s="262"/>
      <c r="L83" s="259"/>
      <c r="M83" s="259"/>
      <c r="N83" s="259"/>
    </row>
    <row r="84" spans="1:14" ht="15.75" customHeight="1" x14ac:dyDescent="0.2">
      <c r="A84" s="257"/>
      <c r="B84" s="280"/>
      <c r="C84" s="286"/>
      <c r="D84" s="263"/>
      <c r="E84" s="269"/>
      <c r="F84" s="269"/>
      <c r="G84" s="269"/>
      <c r="H84" s="269"/>
      <c r="I84" s="263"/>
      <c r="J84" s="263"/>
      <c r="K84" s="263"/>
      <c r="L84" s="260"/>
      <c r="M84" s="260"/>
      <c r="N84" s="260"/>
    </row>
    <row r="85" spans="1:14" ht="15.75" customHeight="1" x14ac:dyDescent="0.2">
      <c r="A85" s="255"/>
      <c r="B85" s="280" t="s">
        <v>316</v>
      </c>
      <c r="C85" s="286" t="s">
        <v>317</v>
      </c>
      <c r="D85" s="270" t="s">
        <v>343</v>
      </c>
      <c r="E85" s="265">
        <v>45292</v>
      </c>
      <c r="F85" s="265">
        <v>45657</v>
      </c>
      <c r="G85" s="265">
        <v>45292</v>
      </c>
      <c r="H85" s="265">
        <v>45657</v>
      </c>
      <c r="I85" s="258"/>
      <c r="J85" s="258"/>
      <c r="K85" s="258"/>
      <c r="L85" s="258"/>
      <c r="M85" s="258"/>
      <c r="N85" s="258"/>
    </row>
    <row r="86" spans="1:14" ht="15.75" customHeight="1" x14ac:dyDescent="0.2">
      <c r="A86" s="256"/>
      <c r="B86" s="280"/>
      <c r="C86" s="286"/>
      <c r="D86" s="271"/>
      <c r="E86" s="266"/>
      <c r="F86" s="266"/>
      <c r="G86" s="266"/>
      <c r="H86" s="266"/>
      <c r="I86" s="259"/>
      <c r="J86" s="259"/>
      <c r="K86" s="259"/>
      <c r="L86" s="259"/>
      <c r="M86" s="259"/>
      <c r="N86" s="259"/>
    </row>
    <row r="87" spans="1:14" ht="15.75" customHeight="1" x14ac:dyDescent="0.2">
      <c r="A87" s="256"/>
      <c r="B87" s="280"/>
      <c r="C87" s="286"/>
      <c r="D87" s="271"/>
      <c r="E87" s="266"/>
      <c r="F87" s="266"/>
      <c r="G87" s="266"/>
      <c r="H87" s="266"/>
      <c r="I87" s="259"/>
      <c r="J87" s="259"/>
      <c r="K87" s="259"/>
      <c r="L87" s="259"/>
      <c r="M87" s="259"/>
      <c r="N87" s="259"/>
    </row>
    <row r="88" spans="1:14" ht="15.75" customHeight="1" x14ac:dyDescent="0.2">
      <c r="A88" s="256"/>
      <c r="B88" s="280"/>
      <c r="C88" s="286"/>
      <c r="D88" s="271"/>
      <c r="E88" s="266"/>
      <c r="F88" s="266"/>
      <c r="G88" s="266"/>
      <c r="H88" s="266"/>
      <c r="I88" s="259"/>
      <c r="J88" s="259"/>
      <c r="K88" s="259"/>
      <c r="L88" s="259"/>
      <c r="M88" s="259"/>
      <c r="N88" s="259"/>
    </row>
    <row r="89" spans="1:14" ht="15.75" customHeight="1" x14ac:dyDescent="0.2">
      <c r="A89" s="256"/>
      <c r="B89" s="280"/>
      <c r="C89" s="286"/>
      <c r="D89" s="271"/>
      <c r="E89" s="266"/>
      <c r="F89" s="266"/>
      <c r="G89" s="266"/>
      <c r="H89" s="266"/>
      <c r="I89" s="259"/>
      <c r="J89" s="259"/>
      <c r="K89" s="259"/>
      <c r="L89" s="259"/>
      <c r="M89" s="259"/>
      <c r="N89" s="259"/>
    </row>
    <row r="90" spans="1:14" ht="15.75" customHeight="1" x14ac:dyDescent="0.2">
      <c r="A90" s="256"/>
      <c r="B90" s="280"/>
      <c r="C90" s="286"/>
      <c r="D90" s="271"/>
      <c r="E90" s="266"/>
      <c r="F90" s="266"/>
      <c r="G90" s="266"/>
      <c r="H90" s="266"/>
      <c r="I90" s="259"/>
      <c r="J90" s="259"/>
      <c r="K90" s="259"/>
      <c r="L90" s="259"/>
      <c r="M90" s="259"/>
      <c r="N90" s="259"/>
    </row>
    <row r="91" spans="1:14" ht="15.75" customHeight="1" x14ac:dyDescent="0.2">
      <c r="A91" s="257"/>
      <c r="B91" s="280"/>
      <c r="C91" s="286"/>
      <c r="D91" s="272"/>
      <c r="E91" s="267"/>
      <c r="F91" s="267"/>
      <c r="G91" s="267"/>
      <c r="H91" s="267"/>
      <c r="I91" s="260"/>
      <c r="J91" s="260"/>
      <c r="K91" s="260"/>
      <c r="L91" s="260"/>
      <c r="M91" s="260"/>
      <c r="N91" s="260"/>
    </row>
    <row r="92" spans="1:14" ht="15.75" customHeight="1" x14ac:dyDescent="0.2">
      <c r="A92" s="255"/>
      <c r="B92" s="280" t="s">
        <v>38</v>
      </c>
      <c r="C92" s="291" t="s">
        <v>318</v>
      </c>
      <c r="D92" s="270" t="s">
        <v>343</v>
      </c>
      <c r="E92" s="265">
        <v>45292</v>
      </c>
      <c r="F92" s="264">
        <v>45657</v>
      </c>
      <c r="G92" s="265">
        <v>45292</v>
      </c>
      <c r="H92" s="264">
        <v>45657</v>
      </c>
      <c r="I92" s="261" t="s">
        <v>487</v>
      </c>
      <c r="J92" s="261" t="s">
        <v>514</v>
      </c>
      <c r="K92" s="261" t="s">
        <v>514</v>
      </c>
      <c r="L92" s="258"/>
      <c r="M92" s="258"/>
      <c r="N92" s="258"/>
    </row>
    <row r="93" spans="1:14" ht="15.75" customHeight="1" x14ac:dyDescent="0.2">
      <c r="A93" s="256"/>
      <c r="B93" s="280"/>
      <c r="C93" s="291"/>
      <c r="D93" s="271"/>
      <c r="E93" s="268"/>
      <c r="F93" s="262"/>
      <c r="G93" s="268"/>
      <c r="H93" s="262"/>
      <c r="I93" s="262"/>
      <c r="J93" s="262"/>
      <c r="K93" s="262"/>
      <c r="L93" s="259"/>
      <c r="M93" s="259"/>
      <c r="N93" s="259"/>
    </row>
    <row r="94" spans="1:14" ht="15.75" customHeight="1" x14ac:dyDescent="0.2">
      <c r="A94" s="256"/>
      <c r="B94" s="280"/>
      <c r="C94" s="291"/>
      <c r="D94" s="271"/>
      <c r="E94" s="268"/>
      <c r="F94" s="262"/>
      <c r="G94" s="268"/>
      <c r="H94" s="262"/>
      <c r="I94" s="262"/>
      <c r="J94" s="262"/>
      <c r="K94" s="262"/>
      <c r="L94" s="259"/>
      <c r="M94" s="259"/>
      <c r="N94" s="259"/>
    </row>
    <row r="95" spans="1:14" ht="15.75" customHeight="1" x14ac:dyDescent="0.2">
      <c r="A95" s="256"/>
      <c r="B95" s="280"/>
      <c r="C95" s="291"/>
      <c r="D95" s="271"/>
      <c r="E95" s="268"/>
      <c r="F95" s="262"/>
      <c r="G95" s="268"/>
      <c r="H95" s="262"/>
      <c r="I95" s="262"/>
      <c r="J95" s="262"/>
      <c r="K95" s="262"/>
      <c r="L95" s="259"/>
      <c r="M95" s="259"/>
      <c r="N95" s="259"/>
    </row>
    <row r="96" spans="1:14" ht="15.75" customHeight="1" x14ac:dyDescent="0.2">
      <c r="A96" s="256"/>
      <c r="B96" s="280"/>
      <c r="C96" s="291"/>
      <c r="D96" s="271"/>
      <c r="E96" s="268"/>
      <c r="F96" s="262"/>
      <c r="G96" s="268"/>
      <c r="H96" s="262"/>
      <c r="I96" s="262"/>
      <c r="J96" s="262"/>
      <c r="K96" s="262"/>
      <c r="L96" s="259"/>
      <c r="M96" s="259"/>
      <c r="N96" s="259"/>
    </row>
    <row r="97" spans="1:14" ht="15.75" customHeight="1" x14ac:dyDescent="0.2">
      <c r="A97" s="256"/>
      <c r="B97" s="280"/>
      <c r="C97" s="291"/>
      <c r="D97" s="271"/>
      <c r="E97" s="268"/>
      <c r="F97" s="262"/>
      <c r="G97" s="268"/>
      <c r="H97" s="262"/>
      <c r="I97" s="262"/>
      <c r="J97" s="262"/>
      <c r="K97" s="262"/>
      <c r="L97" s="259"/>
      <c r="M97" s="259"/>
      <c r="N97" s="259"/>
    </row>
    <row r="98" spans="1:14" ht="15.75" customHeight="1" x14ac:dyDescent="0.2">
      <c r="A98" s="256"/>
      <c r="B98" s="280"/>
      <c r="C98" s="291"/>
      <c r="D98" s="271"/>
      <c r="E98" s="268"/>
      <c r="F98" s="262"/>
      <c r="G98" s="268"/>
      <c r="H98" s="262"/>
      <c r="I98" s="262"/>
      <c r="J98" s="262"/>
      <c r="K98" s="262"/>
      <c r="L98" s="259"/>
      <c r="M98" s="259"/>
      <c r="N98" s="259"/>
    </row>
    <row r="99" spans="1:14" ht="15.75" customHeight="1" x14ac:dyDescent="0.2">
      <c r="A99" s="257"/>
      <c r="B99" s="280"/>
      <c r="C99" s="291"/>
      <c r="D99" s="272"/>
      <c r="E99" s="269"/>
      <c r="F99" s="263"/>
      <c r="G99" s="269"/>
      <c r="H99" s="263"/>
      <c r="I99" s="263"/>
      <c r="J99" s="263"/>
      <c r="K99" s="263"/>
      <c r="L99" s="260"/>
      <c r="M99" s="260"/>
      <c r="N99" s="260"/>
    </row>
    <row r="100" spans="1:14" ht="15.75" customHeight="1" x14ac:dyDescent="0.2">
      <c r="A100" s="255"/>
      <c r="B100" s="280" t="s">
        <v>319</v>
      </c>
      <c r="C100" s="291" t="s">
        <v>93</v>
      </c>
      <c r="D100" s="270" t="s">
        <v>343</v>
      </c>
      <c r="E100" s="261" t="s">
        <v>488</v>
      </c>
      <c r="F100" s="264">
        <v>45657</v>
      </c>
      <c r="G100" s="264">
        <v>45292</v>
      </c>
      <c r="H100" s="264">
        <v>45657</v>
      </c>
      <c r="I100" s="258"/>
      <c r="J100" s="258"/>
      <c r="K100" s="258"/>
      <c r="L100" s="258"/>
      <c r="M100" s="258"/>
      <c r="N100" s="258"/>
    </row>
    <row r="101" spans="1:14" ht="15.75" customHeight="1" x14ac:dyDescent="0.2">
      <c r="A101" s="256"/>
      <c r="B101" s="280"/>
      <c r="C101" s="291"/>
      <c r="D101" s="271"/>
      <c r="E101" s="262"/>
      <c r="F101" s="262"/>
      <c r="G101" s="262"/>
      <c r="H101" s="262"/>
      <c r="I101" s="259"/>
      <c r="J101" s="259"/>
      <c r="K101" s="259"/>
      <c r="L101" s="259"/>
      <c r="M101" s="259"/>
      <c r="N101" s="259"/>
    </row>
    <row r="102" spans="1:14" ht="15.75" customHeight="1" x14ac:dyDescent="0.2">
      <c r="A102" s="256"/>
      <c r="B102" s="280"/>
      <c r="C102" s="291"/>
      <c r="D102" s="271"/>
      <c r="E102" s="262"/>
      <c r="F102" s="262"/>
      <c r="G102" s="262"/>
      <c r="H102" s="262"/>
      <c r="I102" s="259"/>
      <c r="J102" s="259"/>
      <c r="K102" s="259"/>
      <c r="L102" s="259"/>
      <c r="M102" s="259"/>
      <c r="N102" s="259"/>
    </row>
    <row r="103" spans="1:14" ht="15.75" customHeight="1" x14ac:dyDescent="0.2">
      <c r="A103" s="256"/>
      <c r="B103" s="280"/>
      <c r="C103" s="291"/>
      <c r="D103" s="271"/>
      <c r="E103" s="262"/>
      <c r="F103" s="262"/>
      <c r="G103" s="262"/>
      <c r="H103" s="262"/>
      <c r="I103" s="259"/>
      <c r="J103" s="259"/>
      <c r="K103" s="259"/>
      <c r="L103" s="259"/>
      <c r="M103" s="259"/>
      <c r="N103" s="259"/>
    </row>
    <row r="104" spans="1:14" ht="15.75" customHeight="1" x14ac:dyDescent="0.2">
      <c r="A104" s="256"/>
      <c r="B104" s="280"/>
      <c r="C104" s="291"/>
      <c r="D104" s="271"/>
      <c r="E104" s="262"/>
      <c r="F104" s="262"/>
      <c r="G104" s="262"/>
      <c r="H104" s="262"/>
      <c r="I104" s="259"/>
      <c r="J104" s="259"/>
      <c r="K104" s="259"/>
      <c r="L104" s="259"/>
      <c r="M104" s="259"/>
      <c r="N104" s="259"/>
    </row>
    <row r="105" spans="1:14" ht="15.75" customHeight="1" x14ac:dyDescent="0.2">
      <c r="A105" s="257"/>
      <c r="B105" s="280"/>
      <c r="C105" s="291"/>
      <c r="D105" s="271"/>
      <c r="E105" s="263"/>
      <c r="F105" s="263"/>
      <c r="G105" s="263"/>
      <c r="H105" s="263"/>
      <c r="I105" s="260"/>
      <c r="J105" s="260"/>
      <c r="K105" s="260"/>
      <c r="L105" s="260"/>
      <c r="M105" s="260"/>
      <c r="N105" s="260"/>
    </row>
    <row r="106" spans="1:14" ht="15.75" customHeight="1" x14ac:dyDescent="0.2">
      <c r="A106" s="255"/>
      <c r="B106" s="280" t="s">
        <v>320</v>
      </c>
      <c r="C106" s="291" t="s">
        <v>95</v>
      </c>
      <c r="D106" s="270" t="s">
        <v>343</v>
      </c>
      <c r="E106" s="261" t="s">
        <v>488</v>
      </c>
      <c r="F106" s="264">
        <v>45657</v>
      </c>
      <c r="G106" s="264">
        <v>45292</v>
      </c>
      <c r="H106" s="264">
        <v>45657</v>
      </c>
      <c r="I106" s="261" t="s">
        <v>489</v>
      </c>
      <c r="J106" s="261" t="s">
        <v>489</v>
      </c>
      <c r="K106" s="261" t="s">
        <v>489</v>
      </c>
      <c r="L106" s="258"/>
      <c r="M106" s="258"/>
      <c r="N106" s="258"/>
    </row>
    <row r="107" spans="1:14" ht="15.75" customHeight="1" x14ac:dyDescent="0.2">
      <c r="A107" s="256"/>
      <c r="B107" s="280"/>
      <c r="C107" s="291"/>
      <c r="D107" s="271"/>
      <c r="E107" s="262"/>
      <c r="F107" s="262"/>
      <c r="G107" s="262"/>
      <c r="H107" s="262"/>
      <c r="I107" s="262"/>
      <c r="J107" s="262"/>
      <c r="K107" s="262"/>
      <c r="L107" s="259"/>
      <c r="M107" s="259"/>
      <c r="N107" s="259"/>
    </row>
    <row r="108" spans="1:14" ht="15.75" customHeight="1" x14ac:dyDescent="0.2">
      <c r="A108" s="256"/>
      <c r="B108" s="280"/>
      <c r="C108" s="291"/>
      <c r="D108" s="271"/>
      <c r="E108" s="262"/>
      <c r="F108" s="262"/>
      <c r="G108" s="262"/>
      <c r="H108" s="262"/>
      <c r="I108" s="262"/>
      <c r="J108" s="262"/>
      <c r="K108" s="262"/>
      <c r="L108" s="259"/>
      <c r="M108" s="259"/>
      <c r="N108" s="259"/>
    </row>
    <row r="109" spans="1:14" ht="15.75" customHeight="1" x14ac:dyDescent="0.2">
      <c r="A109" s="256"/>
      <c r="B109" s="280"/>
      <c r="C109" s="291"/>
      <c r="D109" s="271"/>
      <c r="E109" s="262"/>
      <c r="F109" s="262"/>
      <c r="G109" s="262"/>
      <c r="H109" s="262"/>
      <c r="I109" s="262"/>
      <c r="J109" s="262"/>
      <c r="K109" s="262"/>
      <c r="L109" s="259"/>
      <c r="M109" s="259"/>
      <c r="N109" s="259"/>
    </row>
    <row r="110" spans="1:14" ht="15.75" customHeight="1" x14ac:dyDescent="0.2">
      <c r="A110" s="256"/>
      <c r="B110" s="280"/>
      <c r="C110" s="291"/>
      <c r="D110" s="271"/>
      <c r="E110" s="262"/>
      <c r="F110" s="262"/>
      <c r="G110" s="262"/>
      <c r="H110" s="262"/>
      <c r="I110" s="262"/>
      <c r="J110" s="262"/>
      <c r="K110" s="262"/>
      <c r="L110" s="259"/>
      <c r="M110" s="259"/>
      <c r="N110" s="259"/>
    </row>
    <row r="111" spans="1:14" ht="15.75" customHeight="1" x14ac:dyDescent="0.2">
      <c r="A111" s="256"/>
      <c r="B111" s="280"/>
      <c r="C111" s="291"/>
      <c r="D111" s="271"/>
      <c r="E111" s="262"/>
      <c r="F111" s="262"/>
      <c r="G111" s="262"/>
      <c r="H111" s="262"/>
      <c r="I111" s="262"/>
      <c r="J111" s="262"/>
      <c r="K111" s="262"/>
      <c r="L111" s="259"/>
      <c r="M111" s="259"/>
      <c r="N111" s="259"/>
    </row>
    <row r="112" spans="1:14" ht="15.75" customHeight="1" x14ac:dyDescent="0.2">
      <c r="A112" s="257"/>
      <c r="B112" s="280"/>
      <c r="C112" s="291"/>
      <c r="D112" s="272"/>
      <c r="E112" s="263"/>
      <c r="F112" s="263"/>
      <c r="G112" s="263"/>
      <c r="H112" s="263"/>
      <c r="I112" s="263"/>
      <c r="J112" s="263"/>
      <c r="K112" s="263"/>
      <c r="L112" s="260"/>
      <c r="M112" s="260"/>
      <c r="N112" s="260"/>
    </row>
    <row r="113" spans="1:14" ht="15.75" customHeight="1" x14ac:dyDescent="0.2">
      <c r="A113" s="255"/>
      <c r="B113" s="280" t="s">
        <v>321</v>
      </c>
      <c r="C113" s="286" t="s">
        <v>97</v>
      </c>
      <c r="D113" s="270" t="s">
        <v>343</v>
      </c>
      <c r="E113" s="261" t="s">
        <v>488</v>
      </c>
      <c r="F113" s="264">
        <v>45657</v>
      </c>
      <c r="G113" s="264">
        <v>45292</v>
      </c>
      <c r="H113" s="264">
        <v>45657</v>
      </c>
      <c r="I113" s="258"/>
      <c r="J113" s="258"/>
      <c r="K113" s="258"/>
      <c r="L113" s="258"/>
      <c r="M113" s="258"/>
      <c r="N113" s="258"/>
    </row>
    <row r="114" spans="1:14" ht="15.75" customHeight="1" x14ac:dyDescent="0.2">
      <c r="A114" s="256"/>
      <c r="B114" s="280"/>
      <c r="C114" s="286"/>
      <c r="D114" s="271"/>
      <c r="E114" s="262"/>
      <c r="F114" s="262"/>
      <c r="G114" s="262"/>
      <c r="H114" s="262"/>
      <c r="I114" s="259"/>
      <c r="J114" s="259"/>
      <c r="K114" s="259"/>
      <c r="L114" s="259"/>
      <c r="M114" s="259"/>
      <c r="N114" s="259"/>
    </row>
    <row r="115" spans="1:14" ht="15.75" customHeight="1" x14ac:dyDescent="0.2">
      <c r="A115" s="256"/>
      <c r="B115" s="280"/>
      <c r="C115" s="286"/>
      <c r="D115" s="271"/>
      <c r="E115" s="262"/>
      <c r="F115" s="262"/>
      <c r="G115" s="262"/>
      <c r="H115" s="262"/>
      <c r="I115" s="259"/>
      <c r="J115" s="259"/>
      <c r="K115" s="259"/>
      <c r="L115" s="259"/>
      <c r="M115" s="259"/>
      <c r="N115" s="259"/>
    </row>
    <row r="116" spans="1:14" ht="15.75" customHeight="1" x14ac:dyDescent="0.2">
      <c r="A116" s="256"/>
      <c r="B116" s="280"/>
      <c r="C116" s="286"/>
      <c r="D116" s="271"/>
      <c r="E116" s="262"/>
      <c r="F116" s="262"/>
      <c r="G116" s="262"/>
      <c r="H116" s="262"/>
      <c r="I116" s="259"/>
      <c r="J116" s="259"/>
      <c r="K116" s="259"/>
      <c r="L116" s="259"/>
      <c r="M116" s="259"/>
      <c r="N116" s="259"/>
    </row>
    <row r="117" spans="1:14" ht="15.75" customHeight="1" x14ac:dyDescent="0.2">
      <c r="A117" s="256"/>
      <c r="B117" s="280"/>
      <c r="C117" s="286"/>
      <c r="D117" s="271"/>
      <c r="E117" s="262"/>
      <c r="F117" s="262"/>
      <c r="G117" s="262"/>
      <c r="H117" s="262"/>
      <c r="I117" s="259"/>
      <c r="J117" s="259"/>
      <c r="K117" s="259"/>
      <c r="L117" s="259"/>
      <c r="M117" s="259"/>
      <c r="N117" s="259"/>
    </row>
    <row r="118" spans="1:14" ht="15.75" customHeight="1" x14ac:dyDescent="0.2">
      <c r="A118" s="256"/>
      <c r="B118" s="280"/>
      <c r="C118" s="286"/>
      <c r="D118" s="271"/>
      <c r="E118" s="262"/>
      <c r="F118" s="262"/>
      <c r="G118" s="262"/>
      <c r="H118" s="262"/>
      <c r="I118" s="259"/>
      <c r="J118" s="259"/>
      <c r="K118" s="259"/>
      <c r="L118" s="259"/>
      <c r="M118" s="259"/>
      <c r="N118" s="259"/>
    </row>
    <row r="119" spans="1:14" ht="15.75" customHeight="1" x14ac:dyDescent="0.2">
      <c r="A119" s="257"/>
      <c r="B119" s="280"/>
      <c r="C119" s="286"/>
      <c r="D119" s="272"/>
      <c r="E119" s="263"/>
      <c r="F119" s="263"/>
      <c r="G119" s="263"/>
      <c r="H119" s="263"/>
      <c r="I119" s="260"/>
      <c r="J119" s="260"/>
      <c r="K119" s="260"/>
      <c r="L119" s="260"/>
      <c r="M119" s="260"/>
      <c r="N119" s="260"/>
    </row>
    <row r="120" spans="1:14" ht="15.75" customHeight="1" x14ac:dyDescent="0.2">
      <c r="A120" s="255"/>
      <c r="B120" s="280" t="s">
        <v>322</v>
      </c>
      <c r="C120" s="286" t="s">
        <v>98</v>
      </c>
      <c r="D120" s="270" t="s">
        <v>343</v>
      </c>
      <c r="E120" s="261" t="s">
        <v>488</v>
      </c>
      <c r="F120" s="264">
        <v>45657</v>
      </c>
      <c r="G120" s="264">
        <v>45292</v>
      </c>
      <c r="H120" s="264">
        <v>45657</v>
      </c>
      <c r="I120" s="258"/>
      <c r="J120" s="258"/>
      <c r="K120" s="258"/>
      <c r="L120" s="258"/>
      <c r="M120" s="258"/>
      <c r="N120" s="258"/>
    </row>
    <row r="121" spans="1:14" ht="15.75" customHeight="1" x14ac:dyDescent="0.2">
      <c r="A121" s="256"/>
      <c r="B121" s="280"/>
      <c r="C121" s="286"/>
      <c r="D121" s="271"/>
      <c r="E121" s="262"/>
      <c r="F121" s="262"/>
      <c r="G121" s="262"/>
      <c r="H121" s="262"/>
      <c r="I121" s="259"/>
      <c r="J121" s="259"/>
      <c r="K121" s="259"/>
      <c r="L121" s="259"/>
      <c r="M121" s="259"/>
      <c r="N121" s="259"/>
    </row>
    <row r="122" spans="1:14" ht="15.75" customHeight="1" x14ac:dyDescent="0.2">
      <c r="A122" s="256"/>
      <c r="B122" s="280"/>
      <c r="C122" s="286"/>
      <c r="D122" s="271"/>
      <c r="E122" s="262"/>
      <c r="F122" s="262"/>
      <c r="G122" s="262"/>
      <c r="H122" s="262"/>
      <c r="I122" s="259"/>
      <c r="J122" s="259"/>
      <c r="K122" s="259"/>
      <c r="L122" s="259"/>
      <c r="M122" s="259"/>
      <c r="N122" s="259"/>
    </row>
    <row r="123" spans="1:14" ht="15.75" customHeight="1" x14ac:dyDescent="0.2">
      <c r="A123" s="256"/>
      <c r="B123" s="280"/>
      <c r="C123" s="286"/>
      <c r="D123" s="271"/>
      <c r="E123" s="262"/>
      <c r="F123" s="262"/>
      <c r="G123" s="262"/>
      <c r="H123" s="262"/>
      <c r="I123" s="259"/>
      <c r="J123" s="259"/>
      <c r="K123" s="259"/>
      <c r="L123" s="259"/>
      <c r="M123" s="259"/>
      <c r="N123" s="259"/>
    </row>
    <row r="124" spans="1:14" ht="15.75" customHeight="1" x14ac:dyDescent="0.2">
      <c r="A124" s="256"/>
      <c r="B124" s="280"/>
      <c r="C124" s="286"/>
      <c r="D124" s="271"/>
      <c r="E124" s="262"/>
      <c r="F124" s="262"/>
      <c r="G124" s="262"/>
      <c r="H124" s="262"/>
      <c r="I124" s="259"/>
      <c r="J124" s="259"/>
      <c r="K124" s="259"/>
      <c r="L124" s="259"/>
      <c r="M124" s="259"/>
      <c r="N124" s="259"/>
    </row>
    <row r="125" spans="1:14" ht="15.75" customHeight="1" x14ac:dyDescent="0.2">
      <c r="A125" s="256"/>
      <c r="B125" s="280"/>
      <c r="C125" s="286"/>
      <c r="D125" s="271"/>
      <c r="E125" s="262"/>
      <c r="F125" s="262"/>
      <c r="G125" s="262"/>
      <c r="H125" s="262"/>
      <c r="I125" s="259"/>
      <c r="J125" s="259"/>
      <c r="K125" s="259"/>
      <c r="L125" s="259"/>
      <c r="M125" s="259"/>
      <c r="N125" s="259"/>
    </row>
    <row r="126" spans="1:14" ht="15.75" customHeight="1" x14ac:dyDescent="0.2">
      <c r="A126" s="257"/>
      <c r="B126" s="280"/>
      <c r="C126" s="286"/>
      <c r="D126" s="272"/>
      <c r="E126" s="263"/>
      <c r="F126" s="263"/>
      <c r="G126" s="263"/>
      <c r="H126" s="263"/>
      <c r="I126" s="260"/>
      <c r="J126" s="260"/>
      <c r="K126" s="260"/>
      <c r="L126" s="260"/>
      <c r="M126" s="260"/>
      <c r="N126" s="260"/>
    </row>
    <row r="127" spans="1:14" ht="15.75" customHeight="1" x14ac:dyDescent="0.2">
      <c r="A127" s="255"/>
      <c r="B127" s="280" t="s">
        <v>323</v>
      </c>
      <c r="C127" s="286" t="s">
        <v>100</v>
      </c>
      <c r="D127" s="270" t="s">
        <v>343</v>
      </c>
      <c r="E127" s="261" t="s">
        <v>488</v>
      </c>
      <c r="F127" s="264">
        <v>45657</v>
      </c>
      <c r="G127" s="264">
        <v>45292</v>
      </c>
      <c r="H127" s="264">
        <v>45657</v>
      </c>
      <c r="I127" s="261"/>
      <c r="J127" s="261"/>
      <c r="K127" s="261"/>
      <c r="L127" s="258"/>
      <c r="M127" s="258"/>
      <c r="N127" s="258"/>
    </row>
    <row r="128" spans="1:14" ht="15.75" customHeight="1" x14ac:dyDescent="0.2">
      <c r="A128" s="256"/>
      <c r="B128" s="280"/>
      <c r="C128" s="286"/>
      <c r="D128" s="271"/>
      <c r="E128" s="262"/>
      <c r="F128" s="262"/>
      <c r="G128" s="262"/>
      <c r="H128" s="262"/>
      <c r="I128" s="262"/>
      <c r="J128" s="262"/>
      <c r="K128" s="262"/>
      <c r="L128" s="259"/>
      <c r="M128" s="259"/>
      <c r="N128" s="259"/>
    </row>
    <row r="129" spans="1:14" ht="15.75" customHeight="1" x14ac:dyDescent="0.2">
      <c r="A129" s="256"/>
      <c r="B129" s="280"/>
      <c r="C129" s="286"/>
      <c r="D129" s="271"/>
      <c r="E129" s="262"/>
      <c r="F129" s="262"/>
      <c r="G129" s="262"/>
      <c r="H129" s="262"/>
      <c r="I129" s="262"/>
      <c r="J129" s="262"/>
      <c r="K129" s="262"/>
      <c r="L129" s="259"/>
      <c r="M129" s="259"/>
      <c r="N129" s="259"/>
    </row>
    <row r="130" spans="1:14" ht="15.75" customHeight="1" x14ac:dyDescent="0.2">
      <c r="A130" s="256"/>
      <c r="B130" s="280"/>
      <c r="C130" s="286"/>
      <c r="D130" s="271"/>
      <c r="E130" s="262"/>
      <c r="F130" s="262"/>
      <c r="G130" s="262"/>
      <c r="H130" s="262"/>
      <c r="I130" s="262"/>
      <c r="J130" s="262"/>
      <c r="K130" s="262"/>
      <c r="L130" s="259"/>
      <c r="M130" s="259"/>
      <c r="N130" s="259"/>
    </row>
    <row r="131" spans="1:14" ht="15.75" customHeight="1" x14ac:dyDescent="0.2">
      <c r="A131" s="256"/>
      <c r="B131" s="280"/>
      <c r="C131" s="286"/>
      <c r="D131" s="271"/>
      <c r="E131" s="262"/>
      <c r="F131" s="262"/>
      <c r="G131" s="262"/>
      <c r="H131" s="262"/>
      <c r="I131" s="262"/>
      <c r="J131" s="262"/>
      <c r="K131" s="262"/>
      <c r="L131" s="259"/>
      <c r="M131" s="259"/>
      <c r="N131" s="259"/>
    </row>
    <row r="132" spans="1:14" ht="15.75" customHeight="1" x14ac:dyDescent="0.2">
      <c r="A132" s="256"/>
      <c r="B132" s="280"/>
      <c r="C132" s="286"/>
      <c r="D132" s="271"/>
      <c r="E132" s="262"/>
      <c r="F132" s="262"/>
      <c r="G132" s="262"/>
      <c r="H132" s="262"/>
      <c r="I132" s="262"/>
      <c r="J132" s="262"/>
      <c r="K132" s="262"/>
      <c r="L132" s="259"/>
      <c r="M132" s="259"/>
      <c r="N132" s="259"/>
    </row>
    <row r="133" spans="1:14" ht="15.75" customHeight="1" x14ac:dyDescent="0.2">
      <c r="A133" s="257"/>
      <c r="B133" s="280"/>
      <c r="C133" s="286"/>
      <c r="D133" s="272"/>
      <c r="E133" s="263"/>
      <c r="F133" s="263"/>
      <c r="G133" s="263"/>
      <c r="H133" s="263"/>
      <c r="I133" s="263"/>
      <c r="J133" s="263"/>
      <c r="K133" s="263"/>
      <c r="L133" s="260"/>
      <c r="M133" s="260"/>
      <c r="N133" s="260"/>
    </row>
    <row r="134" spans="1:14" ht="15.75" customHeight="1" x14ac:dyDescent="0.2">
      <c r="A134" s="255"/>
      <c r="B134" s="280" t="s">
        <v>324</v>
      </c>
      <c r="C134" s="286" t="s">
        <v>103</v>
      </c>
      <c r="D134" s="270" t="s">
        <v>343</v>
      </c>
      <c r="E134" s="261" t="s">
        <v>488</v>
      </c>
      <c r="F134" s="264">
        <v>45657</v>
      </c>
      <c r="G134" s="264">
        <v>45292</v>
      </c>
      <c r="H134" s="264">
        <v>45657</v>
      </c>
      <c r="I134" s="261" t="s">
        <v>515</v>
      </c>
      <c r="J134" s="261" t="s">
        <v>516</v>
      </c>
      <c r="K134" s="261" t="s">
        <v>516</v>
      </c>
      <c r="L134" s="258"/>
      <c r="M134" s="258"/>
      <c r="N134" s="258"/>
    </row>
    <row r="135" spans="1:14" ht="15.75" customHeight="1" x14ac:dyDescent="0.2">
      <c r="A135" s="256"/>
      <c r="B135" s="280"/>
      <c r="C135" s="286"/>
      <c r="D135" s="271"/>
      <c r="E135" s="262"/>
      <c r="F135" s="262"/>
      <c r="G135" s="262"/>
      <c r="H135" s="262"/>
      <c r="I135" s="262"/>
      <c r="J135" s="262"/>
      <c r="K135" s="262"/>
      <c r="L135" s="259"/>
      <c r="M135" s="259"/>
      <c r="N135" s="259"/>
    </row>
    <row r="136" spans="1:14" ht="15.75" customHeight="1" x14ac:dyDescent="0.2">
      <c r="A136" s="256"/>
      <c r="B136" s="280"/>
      <c r="C136" s="286"/>
      <c r="D136" s="271"/>
      <c r="E136" s="262"/>
      <c r="F136" s="262"/>
      <c r="G136" s="262"/>
      <c r="H136" s="262"/>
      <c r="I136" s="262"/>
      <c r="J136" s="262"/>
      <c r="K136" s="262"/>
      <c r="L136" s="259"/>
      <c r="M136" s="259"/>
      <c r="N136" s="259"/>
    </row>
    <row r="137" spans="1:14" ht="15.75" customHeight="1" x14ac:dyDescent="0.2">
      <c r="A137" s="256"/>
      <c r="B137" s="280"/>
      <c r="C137" s="286"/>
      <c r="D137" s="271"/>
      <c r="E137" s="262"/>
      <c r="F137" s="262"/>
      <c r="G137" s="262"/>
      <c r="H137" s="262"/>
      <c r="I137" s="262"/>
      <c r="J137" s="262"/>
      <c r="K137" s="262"/>
      <c r="L137" s="259"/>
      <c r="M137" s="259"/>
      <c r="N137" s="259"/>
    </row>
    <row r="138" spans="1:14" ht="15.75" customHeight="1" x14ac:dyDescent="0.2">
      <c r="A138" s="256"/>
      <c r="B138" s="280"/>
      <c r="C138" s="286"/>
      <c r="D138" s="271"/>
      <c r="E138" s="262"/>
      <c r="F138" s="262"/>
      <c r="G138" s="262"/>
      <c r="H138" s="262"/>
      <c r="I138" s="262"/>
      <c r="J138" s="262"/>
      <c r="K138" s="262"/>
      <c r="L138" s="259"/>
      <c r="M138" s="259"/>
      <c r="N138" s="259"/>
    </row>
    <row r="139" spans="1:14" ht="15.75" customHeight="1" x14ac:dyDescent="0.2">
      <c r="A139" s="256"/>
      <c r="B139" s="280"/>
      <c r="C139" s="286"/>
      <c r="D139" s="271"/>
      <c r="E139" s="262"/>
      <c r="F139" s="262"/>
      <c r="G139" s="262"/>
      <c r="H139" s="262"/>
      <c r="I139" s="262"/>
      <c r="J139" s="262"/>
      <c r="K139" s="262"/>
      <c r="L139" s="259"/>
      <c r="M139" s="259"/>
      <c r="N139" s="259"/>
    </row>
    <row r="140" spans="1:14" ht="15.75" customHeight="1" x14ac:dyDescent="0.2">
      <c r="A140" s="257"/>
      <c r="B140" s="280"/>
      <c r="C140" s="286"/>
      <c r="D140" s="272"/>
      <c r="E140" s="263"/>
      <c r="F140" s="263"/>
      <c r="G140" s="263"/>
      <c r="H140" s="263"/>
      <c r="I140" s="263"/>
      <c r="J140" s="263"/>
      <c r="K140" s="263"/>
      <c r="L140" s="260"/>
      <c r="M140" s="260"/>
      <c r="N140" s="260"/>
    </row>
    <row r="141" spans="1:14" ht="15.75" customHeight="1" x14ac:dyDescent="0.2">
      <c r="A141" s="255"/>
      <c r="B141" s="280" t="s">
        <v>325</v>
      </c>
      <c r="C141" s="286" t="s">
        <v>104</v>
      </c>
      <c r="D141" s="270" t="s">
        <v>343</v>
      </c>
      <c r="E141" s="261" t="s">
        <v>488</v>
      </c>
      <c r="F141" s="264">
        <v>45657</v>
      </c>
      <c r="G141" s="264">
        <v>45292</v>
      </c>
      <c r="H141" s="264">
        <v>45657</v>
      </c>
      <c r="I141" s="258"/>
      <c r="J141" s="258"/>
      <c r="K141" s="258"/>
      <c r="L141" s="258"/>
      <c r="M141" s="258"/>
      <c r="N141" s="258"/>
    </row>
    <row r="142" spans="1:14" ht="15.75" customHeight="1" x14ac:dyDescent="0.2">
      <c r="A142" s="256"/>
      <c r="B142" s="280"/>
      <c r="C142" s="286"/>
      <c r="D142" s="271"/>
      <c r="E142" s="262"/>
      <c r="F142" s="262"/>
      <c r="G142" s="262"/>
      <c r="H142" s="262"/>
      <c r="I142" s="259"/>
      <c r="J142" s="259"/>
      <c r="K142" s="259"/>
      <c r="L142" s="259"/>
      <c r="M142" s="259"/>
      <c r="N142" s="259"/>
    </row>
    <row r="143" spans="1:14" ht="15.75" customHeight="1" x14ac:dyDescent="0.2">
      <c r="A143" s="256"/>
      <c r="B143" s="280"/>
      <c r="C143" s="286"/>
      <c r="D143" s="271"/>
      <c r="E143" s="262"/>
      <c r="F143" s="262"/>
      <c r="G143" s="262"/>
      <c r="H143" s="262"/>
      <c r="I143" s="259"/>
      <c r="J143" s="259"/>
      <c r="K143" s="259"/>
      <c r="L143" s="259"/>
      <c r="M143" s="259"/>
      <c r="N143" s="259"/>
    </row>
    <row r="144" spans="1:14" ht="15.75" customHeight="1" x14ac:dyDescent="0.2">
      <c r="A144" s="256"/>
      <c r="B144" s="280"/>
      <c r="C144" s="286"/>
      <c r="D144" s="271"/>
      <c r="E144" s="262"/>
      <c r="F144" s="262"/>
      <c r="G144" s="262"/>
      <c r="H144" s="262"/>
      <c r="I144" s="259"/>
      <c r="J144" s="259"/>
      <c r="K144" s="259"/>
      <c r="L144" s="259"/>
      <c r="M144" s="259"/>
      <c r="N144" s="259"/>
    </row>
    <row r="145" spans="1:14" ht="15.75" customHeight="1" x14ac:dyDescent="0.2">
      <c r="A145" s="256"/>
      <c r="B145" s="280"/>
      <c r="C145" s="286"/>
      <c r="D145" s="271"/>
      <c r="E145" s="262"/>
      <c r="F145" s="262"/>
      <c r="G145" s="262"/>
      <c r="H145" s="262"/>
      <c r="I145" s="259"/>
      <c r="J145" s="259"/>
      <c r="K145" s="259"/>
      <c r="L145" s="259"/>
      <c r="M145" s="259"/>
      <c r="N145" s="259"/>
    </row>
    <row r="146" spans="1:14" ht="15.75" customHeight="1" x14ac:dyDescent="0.2">
      <c r="A146" s="256"/>
      <c r="B146" s="280"/>
      <c r="C146" s="286"/>
      <c r="D146" s="271"/>
      <c r="E146" s="262"/>
      <c r="F146" s="262"/>
      <c r="G146" s="262"/>
      <c r="H146" s="262"/>
      <c r="I146" s="259"/>
      <c r="J146" s="259"/>
      <c r="K146" s="259"/>
      <c r="L146" s="259"/>
      <c r="M146" s="259"/>
      <c r="N146" s="259"/>
    </row>
    <row r="147" spans="1:14" ht="15.75" customHeight="1" x14ac:dyDescent="0.2">
      <c r="A147" s="257"/>
      <c r="B147" s="280"/>
      <c r="C147" s="286"/>
      <c r="D147" s="272"/>
      <c r="E147" s="263"/>
      <c r="F147" s="263"/>
      <c r="G147" s="263"/>
      <c r="H147" s="263"/>
      <c r="I147" s="260"/>
      <c r="J147" s="260"/>
      <c r="K147" s="260"/>
      <c r="L147" s="260"/>
      <c r="M147" s="260"/>
      <c r="N147" s="260"/>
    </row>
    <row r="148" spans="1:14" ht="15.75" customHeight="1" x14ac:dyDescent="0.2">
      <c r="A148" s="255"/>
      <c r="B148" s="280" t="s">
        <v>326</v>
      </c>
      <c r="C148" s="286" t="s">
        <v>107</v>
      </c>
      <c r="D148" s="270" t="s">
        <v>343</v>
      </c>
      <c r="E148" s="261" t="s">
        <v>488</v>
      </c>
      <c r="F148" s="264">
        <v>45657</v>
      </c>
      <c r="G148" s="264">
        <v>45292</v>
      </c>
      <c r="H148" s="264">
        <v>45657</v>
      </c>
      <c r="I148" s="261" t="s">
        <v>517</v>
      </c>
      <c r="J148" s="261" t="s">
        <v>517</v>
      </c>
      <c r="K148" s="261" t="s">
        <v>517</v>
      </c>
      <c r="L148" s="258"/>
      <c r="M148" s="258"/>
      <c r="N148" s="258"/>
    </row>
    <row r="149" spans="1:14" ht="15.75" customHeight="1" x14ac:dyDescent="0.2">
      <c r="A149" s="256"/>
      <c r="B149" s="280"/>
      <c r="C149" s="286"/>
      <c r="D149" s="271"/>
      <c r="E149" s="262"/>
      <c r="F149" s="262"/>
      <c r="G149" s="262"/>
      <c r="H149" s="262"/>
      <c r="I149" s="262"/>
      <c r="J149" s="262"/>
      <c r="K149" s="262"/>
      <c r="L149" s="259"/>
      <c r="M149" s="259"/>
      <c r="N149" s="259"/>
    </row>
    <row r="150" spans="1:14" ht="15.75" customHeight="1" x14ac:dyDescent="0.2">
      <c r="A150" s="256"/>
      <c r="B150" s="280"/>
      <c r="C150" s="286"/>
      <c r="D150" s="271"/>
      <c r="E150" s="262"/>
      <c r="F150" s="262"/>
      <c r="G150" s="262"/>
      <c r="H150" s="262"/>
      <c r="I150" s="262"/>
      <c r="J150" s="262"/>
      <c r="K150" s="262"/>
      <c r="L150" s="259"/>
      <c r="M150" s="259"/>
      <c r="N150" s="259"/>
    </row>
    <row r="151" spans="1:14" ht="15.75" customHeight="1" x14ac:dyDescent="0.2">
      <c r="A151" s="256"/>
      <c r="B151" s="280"/>
      <c r="C151" s="286"/>
      <c r="D151" s="271"/>
      <c r="E151" s="262"/>
      <c r="F151" s="262"/>
      <c r="G151" s="262"/>
      <c r="H151" s="262"/>
      <c r="I151" s="262"/>
      <c r="J151" s="262"/>
      <c r="K151" s="262"/>
      <c r="L151" s="259"/>
      <c r="M151" s="259"/>
      <c r="N151" s="259"/>
    </row>
    <row r="152" spans="1:14" ht="15.75" customHeight="1" x14ac:dyDescent="0.2">
      <c r="A152" s="256"/>
      <c r="B152" s="280"/>
      <c r="C152" s="286"/>
      <c r="D152" s="271"/>
      <c r="E152" s="262"/>
      <c r="F152" s="262"/>
      <c r="G152" s="262"/>
      <c r="H152" s="262"/>
      <c r="I152" s="262"/>
      <c r="J152" s="262"/>
      <c r="K152" s="262"/>
      <c r="L152" s="259"/>
      <c r="M152" s="259"/>
      <c r="N152" s="259"/>
    </row>
    <row r="153" spans="1:14" ht="15.75" customHeight="1" x14ac:dyDescent="0.2">
      <c r="A153" s="256"/>
      <c r="B153" s="280"/>
      <c r="C153" s="286"/>
      <c r="D153" s="271"/>
      <c r="E153" s="262"/>
      <c r="F153" s="262"/>
      <c r="G153" s="262"/>
      <c r="H153" s="262"/>
      <c r="I153" s="262"/>
      <c r="J153" s="262"/>
      <c r="K153" s="262"/>
      <c r="L153" s="259"/>
      <c r="M153" s="259"/>
      <c r="N153" s="259"/>
    </row>
    <row r="154" spans="1:14" ht="15.75" customHeight="1" x14ac:dyDescent="0.2">
      <c r="A154" s="257"/>
      <c r="B154" s="280"/>
      <c r="C154" s="286"/>
      <c r="D154" s="272"/>
      <c r="E154" s="263"/>
      <c r="F154" s="263"/>
      <c r="G154" s="263"/>
      <c r="H154" s="263"/>
      <c r="I154" s="263"/>
      <c r="J154" s="263"/>
      <c r="K154" s="263"/>
      <c r="L154" s="260"/>
      <c r="M154" s="260"/>
      <c r="N154" s="260"/>
    </row>
    <row r="155" spans="1:14" ht="15.75" customHeight="1" x14ac:dyDescent="0.2">
      <c r="A155" s="255"/>
      <c r="B155" s="280" t="s">
        <v>327</v>
      </c>
      <c r="C155" s="286" t="s">
        <v>108</v>
      </c>
      <c r="D155" s="270" t="s">
        <v>343</v>
      </c>
      <c r="E155" s="261" t="s">
        <v>488</v>
      </c>
      <c r="F155" s="264">
        <v>45657</v>
      </c>
      <c r="G155" s="264">
        <v>45292</v>
      </c>
      <c r="H155" s="264">
        <v>45657</v>
      </c>
      <c r="I155" s="261" t="s">
        <v>517</v>
      </c>
      <c r="J155" s="261" t="s">
        <v>517</v>
      </c>
      <c r="K155" s="261" t="s">
        <v>517</v>
      </c>
      <c r="L155" s="258"/>
      <c r="M155" s="258"/>
      <c r="N155" s="258"/>
    </row>
    <row r="156" spans="1:14" ht="15.75" customHeight="1" x14ac:dyDescent="0.2">
      <c r="A156" s="256"/>
      <c r="B156" s="280"/>
      <c r="C156" s="286"/>
      <c r="D156" s="271"/>
      <c r="E156" s="262"/>
      <c r="F156" s="262"/>
      <c r="G156" s="262"/>
      <c r="H156" s="262"/>
      <c r="I156" s="262"/>
      <c r="J156" s="262"/>
      <c r="K156" s="262"/>
      <c r="L156" s="259"/>
      <c r="M156" s="259"/>
      <c r="N156" s="259"/>
    </row>
    <row r="157" spans="1:14" ht="15.75" customHeight="1" x14ac:dyDescent="0.2">
      <c r="A157" s="256"/>
      <c r="B157" s="280"/>
      <c r="C157" s="286"/>
      <c r="D157" s="271"/>
      <c r="E157" s="262"/>
      <c r="F157" s="262"/>
      <c r="G157" s="262"/>
      <c r="H157" s="262"/>
      <c r="I157" s="262"/>
      <c r="J157" s="262"/>
      <c r="K157" s="262"/>
      <c r="L157" s="259"/>
      <c r="M157" s="259"/>
      <c r="N157" s="259"/>
    </row>
    <row r="158" spans="1:14" ht="15.75" customHeight="1" x14ac:dyDescent="0.2">
      <c r="A158" s="256"/>
      <c r="B158" s="280"/>
      <c r="C158" s="286"/>
      <c r="D158" s="271"/>
      <c r="E158" s="262"/>
      <c r="F158" s="262"/>
      <c r="G158" s="262"/>
      <c r="H158" s="262"/>
      <c r="I158" s="262"/>
      <c r="J158" s="262"/>
      <c r="K158" s="262"/>
      <c r="L158" s="259"/>
      <c r="M158" s="259"/>
      <c r="N158" s="259"/>
    </row>
    <row r="159" spans="1:14" ht="15.75" customHeight="1" x14ac:dyDescent="0.2">
      <c r="A159" s="256"/>
      <c r="B159" s="280"/>
      <c r="C159" s="286"/>
      <c r="D159" s="271"/>
      <c r="E159" s="262"/>
      <c r="F159" s="262"/>
      <c r="G159" s="262"/>
      <c r="H159" s="262"/>
      <c r="I159" s="262"/>
      <c r="J159" s="262"/>
      <c r="K159" s="262"/>
      <c r="L159" s="259"/>
      <c r="M159" s="259"/>
      <c r="N159" s="259"/>
    </row>
    <row r="160" spans="1:14" ht="15.75" customHeight="1" x14ac:dyDescent="0.2">
      <c r="A160" s="256"/>
      <c r="B160" s="280"/>
      <c r="C160" s="286"/>
      <c r="D160" s="271"/>
      <c r="E160" s="262"/>
      <c r="F160" s="262"/>
      <c r="G160" s="262"/>
      <c r="H160" s="262"/>
      <c r="I160" s="262"/>
      <c r="J160" s="262"/>
      <c r="K160" s="262"/>
      <c r="L160" s="259"/>
      <c r="M160" s="259"/>
      <c r="N160" s="259"/>
    </row>
    <row r="161" spans="1:14" ht="15.75" customHeight="1" x14ac:dyDescent="0.2">
      <c r="A161" s="257"/>
      <c r="B161" s="280"/>
      <c r="C161" s="286"/>
      <c r="D161" s="272"/>
      <c r="E161" s="263"/>
      <c r="F161" s="263"/>
      <c r="G161" s="263"/>
      <c r="H161" s="263"/>
      <c r="I161" s="263"/>
      <c r="J161" s="263"/>
      <c r="K161" s="263"/>
      <c r="L161" s="260"/>
      <c r="M161" s="260"/>
      <c r="N161" s="260"/>
    </row>
    <row r="162" spans="1:14" ht="15.75" customHeight="1" x14ac:dyDescent="0.2">
      <c r="A162" s="255"/>
      <c r="B162" s="280" t="s">
        <v>328</v>
      </c>
      <c r="C162" s="294" t="s">
        <v>110</v>
      </c>
      <c r="D162" s="270" t="s">
        <v>343</v>
      </c>
      <c r="E162" s="261" t="s">
        <v>488</v>
      </c>
      <c r="F162" s="264">
        <v>45657</v>
      </c>
      <c r="G162" s="264">
        <v>45292</v>
      </c>
      <c r="H162" s="264">
        <v>45657</v>
      </c>
      <c r="I162" s="261" t="s">
        <v>490</v>
      </c>
      <c r="J162" s="261" t="s">
        <v>490</v>
      </c>
      <c r="K162" s="261" t="s">
        <v>490</v>
      </c>
      <c r="L162" s="258"/>
      <c r="M162" s="258"/>
      <c r="N162" s="258"/>
    </row>
    <row r="163" spans="1:14" ht="15.75" customHeight="1" x14ac:dyDescent="0.2">
      <c r="A163" s="256"/>
      <c r="B163" s="280"/>
      <c r="C163" s="294"/>
      <c r="D163" s="271"/>
      <c r="E163" s="262"/>
      <c r="F163" s="262"/>
      <c r="G163" s="262"/>
      <c r="H163" s="262"/>
      <c r="I163" s="262"/>
      <c r="J163" s="262"/>
      <c r="K163" s="262"/>
      <c r="L163" s="259"/>
      <c r="M163" s="259"/>
      <c r="N163" s="259"/>
    </row>
    <row r="164" spans="1:14" ht="15.75" customHeight="1" x14ac:dyDescent="0.2">
      <c r="A164" s="256"/>
      <c r="B164" s="280"/>
      <c r="C164" s="294"/>
      <c r="D164" s="271"/>
      <c r="E164" s="262"/>
      <c r="F164" s="262"/>
      <c r="G164" s="262"/>
      <c r="H164" s="262"/>
      <c r="I164" s="262"/>
      <c r="J164" s="262"/>
      <c r="K164" s="262"/>
      <c r="L164" s="259"/>
      <c r="M164" s="259"/>
      <c r="N164" s="259"/>
    </row>
    <row r="165" spans="1:14" ht="15.75" customHeight="1" x14ac:dyDescent="0.2">
      <c r="A165" s="256"/>
      <c r="B165" s="280"/>
      <c r="C165" s="294"/>
      <c r="D165" s="271"/>
      <c r="E165" s="262"/>
      <c r="F165" s="262"/>
      <c r="G165" s="262"/>
      <c r="H165" s="262"/>
      <c r="I165" s="262"/>
      <c r="J165" s="262"/>
      <c r="K165" s="262"/>
      <c r="L165" s="259"/>
      <c r="M165" s="259"/>
      <c r="N165" s="259"/>
    </row>
    <row r="166" spans="1:14" ht="15.75" customHeight="1" x14ac:dyDescent="0.2">
      <c r="A166" s="256"/>
      <c r="B166" s="280"/>
      <c r="C166" s="294"/>
      <c r="D166" s="271"/>
      <c r="E166" s="262"/>
      <c r="F166" s="262"/>
      <c r="G166" s="262"/>
      <c r="H166" s="262"/>
      <c r="I166" s="262"/>
      <c r="J166" s="262"/>
      <c r="K166" s="262"/>
      <c r="L166" s="259"/>
      <c r="M166" s="259"/>
      <c r="N166" s="259"/>
    </row>
    <row r="167" spans="1:14" ht="15.75" customHeight="1" x14ac:dyDescent="0.2">
      <c r="A167" s="256"/>
      <c r="B167" s="280"/>
      <c r="C167" s="294"/>
      <c r="D167" s="271"/>
      <c r="E167" s="262"/>
      <c r="F167" s="262"/>
      <c r="G167" s="262"/>
      <c r="H167" s="262"/>
      <c r="I167" s="262"/>
      <c r="J167" s="262"/>
      <c r="K167" s="262"/>
      <c r="L167" s="259"/>
      <c r="M167" s="259"/>
      <c r="N167" s="259"/>
    </row>
    <row r="168" spans="1:14" ht="15.75" customHeight="1" x14ac:dyDescent="0.2">
      <c r="A168" s="257"/>
      <c r="B168" s="280"/>
      <c r="C168" s="294"/>
      <c r="D168" s="272"/>
      <c r="E168" s="263"/>
      <c r="F168" s="263"/>
      <c r="G168" s="263"/>
      <c r="H168" s="263"/>
      <c r="I168" s="263"/>
      <c r="J168" s="263"/>
      <c r="K168" s="263"/>
      <c r="L168" s="260"/>
      <c r="M168" s="260"/>
      <c r="N168" s="260"/>
    </row>
    <row r="169" spans="1:14" ht="15.75" customHeight="1" x14ac:dyDescent="0.2">
      <c r="A169" s="255"/>
      <c r="B169" s="280" t="s">
        <v>329</v>
      </c>
      <c r="C169" s="286" t="s">
        <v>473</v>
      </c>
      <c r="D169" s="270" t="s">
        <v>343</v>
      </c>
      <c r="E169" s="261" t="s">
        <v>488</v>
      </c>
      <c r="F169" s="264">
        <v>45657</v>
      </c>
      <c r="G169" s="264">
        <v>45292</v>
      </c>
      <c r="H169" s="264">
        <v>45657</v>
      </c>
      <c r="I169" s="261" t="s">
        <v>518</v>
      </c>
      <c r="J169" s="261" t="s">
        <v>518</v>
      </c>
      <c r="K169" s="261" t="s">
        <v>518</v>
      </c>
      <c r="L169" s="258"/>
      <c r="M169" s="258"/>
      <c r="N169" s="258"/>
    </row>
    <row r="170" spans="1:14" ht="15.75" customHeight="1" x14ac:dyDescent="0.2">
      <c r="A170" s="256"/>
      <c r="B170" s="280"/>
      <c r="C170" s="286"/>
      <c r="D170" s="271"/>
      <c r="E170" s="262"/>
      <c r="F170" s="262"/>
      <c r="G170" s="262"/>
      <c r="H170" s="262"/>
      <c r="I170" s="262"/>
      <c r="J170" s="262"/>
      <c r="K170" s="262"/>
      <c r="L170" s="259"/>
      <c r="M170" s="259"/>
      <c r="N170" s="259"/>
    </row>
    <row r="171" spans="1:14" ht="15.75" customHeight="1" x14ac:dyDescent="0.2">
      <c r="A171" s="256"/>
      <c r="B171" s="280"/>
      <c r="C171" s="286"/>
      <c r="D171" s="271"/>
      <c r="E171" s="262"/>
      <c r="F171" s="262"/>
      <c r="G171" s="262"/>
      <c r="H171" s="262"/>
      <c r="I171" s="262"/>
      <c r="J171" s="262"/>
      <c r="K171" s="262"/>
      <c r="L171" s="259"/>
      <c r="M171" s="259"/>
      <c r="N171" s="259"/>
    </row>
    <row r="172" spans="1:14" ht="15.75" customHeight="1" x14ac:dyDescent="0.2">
      <c r="A172" s="256"/>
      <c r="B172" s="280"/>
      <c r="C172" s="286"/>
      <c r="D172" s="271"/>
      <c r="E172" s="262"/>
      <c r="F172" s="262"/>
      <c r="G172" s="262"/>
      <c r="H172" s="262"/>
      <c r="I172" s="262"/>
      <c r="J172" s="262"/>
      <c r="K172" s="262"/>
      <c r="L172" s="259"/>
      <c r="M172" s="259"/>
      <c r="N172" s="259"/>
    </row>
    <row r="173" spans="1:14" ht="15.75" customHeight="1" x14ac:dyDescent="0.2">
      <c r="A173" s="256"/>
      <c r="B173" s="280"/>
      <c r="C173" s="286"/>
      <c r="D173" s="271"/>
      <c r="E173" s="262"/>
      <c r="F173" s="262"/>
      <c r="G173" s="262"/>
      <c r="H173" s="262"/>
      <c r="I173" s="262"/>
      <c r="J173" s="262"/>
      <c r="K173" s="262"/>
      <c r="L173" s="259"/>
      <c r="M173" s="259"/>
      <c r="N173" s="259"/>
    </row>
    <row r="174" spans="1:14" ht="15.75" customHeight="1" x14ac:dyDescent="0.2">
      <c r="A174" s="256"/>
      <c r="B174" s="280"/>
      <c r="C174" s="286"/>
      <c r="D174" s="271"/>
      <c r="E174" s="262"/>
      <c r="F174" s="262"/>
      <c r="G174" s="262"/>
      <c r="H174" s="262"/>
      <c r="I174" s="262"/>
      <c r="J174" s="262"/>
      <c r="K174" s="262"/>
      <c r="L174" s="259"/>
      <c r="M174" s="259"/>
      <c r="N174" s="259"/>
    </row>
    <row r="175" spans="1:14" ht="15.75" customHeight="1" x14ac:dyDescent="0.2">
      <c r="A175" s="257"/>
      <c r="B175" s="280"/>
      <c r="C175" s="286"/>
      <c r="D175" s="272"/>
      <c r="E175" s="263"/>
      <c r="F175" s="263"/>
      <c r="G175" s="263"/>
      <c r="H175" s="263"/>
      <c r="I175" s="263"/>
      <c r="J175" s="263"/>
      <c r="K175" s="263"/>
      <c r="L175" s="260"/>
      <c r="M175" s="260"/>
      <c r="N175" s="260"/>
    </row>
    <row r="176" spans="1:14" ht="15.75" customHeight="1" x14ac:dyDescent="0.2">
      <c r="A176" s="255"/>
      <c r="B176" s="280" t="s">
        <v>330</v>
      </c>
      <c r="C176" s="286" t="s">
        <v>474</v>
      </c>
      <c r="D176" s="270" t="s">
        <v>343</v>
      </c>
      <c r="E176" s="261" t="s">
        <v>488</v>
      </c>
      <c r="F176" s="264">
        <v>45657</v>
      </c>
      <c r="G176" s="264">
        <v>45292</v>
      </c>
      <c r="H176" s="264">
        <v>45657</v>
      </c>
      <c r="I176" s="261" t="s">
        <v>519</v>
      </c>
      <c r="J176" s="261" t="s">
        <v>519</v>
      </c>
      <c r="K176" s="261" t="s">
        <v>519</v>
      </c>
      <c r="L176" s="258"/>
      <c r="M176" s="258"/>
      <c r="N176" s="258"/>
    </row>
    <row r="177" spans="1:14" ht="15.75" customHeight="1" x14ac:dyDescent="0.2">
      <c r="A177" s="256"/>
      <c r="B177" s="280"/>
      <c r="C177" s="286"/>
      <c r="D177" s="271"/>
      <c r="E177" s="262"/>
      <c r="F177" s="262"/>
      <c r="G177" s="262"/>
      <c r="H177" s="262"/>
      <c r="I177" s="262"/>
      <c r="J177" s="262"/>
      <c r="K177" s="262"/>
      <c r="L177" s="259"/>
      <c r="M177" s="259"/>
      <c r="N177" s="259"/>
    </row>
    <row r="178" spans="1:14" ht="15.75" customHeight="1" x14ac:dyDescent="0.2">
      <c r="A178" s="256"/>
      <c r="B178" s="280"/>
      <c r="C178" s="286"/>
      <c r="D178" s="271"/>
      <c r="E178" s="262"/>
      <c r="F178" s="262"/>
      <c r="G178" s="262"/>
      <c r="H178" s="262"/>
      <c r="I178" s="262"/>
      <c r="J178" s="262"/>
      <c r="K178" s="262"/>
      <c r="L178" s="259"/>
      <c r="M178" s="259"/>
      <c r="N178" s="259"/>
    </row>
    <row r="179" spans="1:14" ht="15.75" customHeight="1" x14ac:dyDescent="0.2">
      <c r="A179" s="256"/>
      <c r="B179" s="280"/>
      <c r="C179" s="286"/>
      <c r="D179" s="271"/>
      <c r="E179" s="262"/>
      <c r="F179" s="262"/>
      <c r="G179" s="262"/>
      <c r="H179" s="262"/>
      <c r="I179" s="262"/>
      <c r="J179" s="262"/>
      <c r="K179" s="262"/>
      <c r="L179" s="259"/>
      <c r="M179" s="259"/>
      <c r="N179" s="259"/>
    </row>
    <row r="180" spans="1:14" ht="15.75" customHeight="1" x14ac:dyDescent="0.2">
      <c r="A180" s="256"/>
      <c r="B180" s="280"/>
      <c r="C180" s="286"/>
      <c r="D180" s="271"/>
      <c r="E180" s="262"/>
      <c r="F180" s="262"/>
      <c r="G180" s="262"/>
      <c r="H180" s="262"/>
      <c r="I180" s="262"/>
      <c r="J180" s="262"/>
      <c r="K180" s="262"/>
      <c r="L180" s="259"/>
      <c r="M180" s="259"/>
      <c r="N180" s="259"/>
    </row>
    <row r="181" spans="1:14" ht="15.75" customHeight="1" x14ac:dyDescent="0.2">
      <c r="A181" s="256"/>
      <c r="B181" s="280"/>
      <c r="C181" s="286"/>
      <c r="D181" s="271"/>
      <c r="E181" s="262"/>
      <c r="F181" s="262"/>
      <c r="G181" s="262"/>
      <c r="H181" s="262"/>
      <c r="I181" s="262"/>
      <c r="J181" s="262"/>
      <c r="K181" s="262"/>
      <c r="L181" s="259"/>
      <c r="M181" s="259"/>
      <c r="N181" s="259"/>
    </row>
    <row r="182" spans="1:14" ht="15.75" customHeight="1" x14ac:dyDescent="0.2">
      <c r="A182" s="257"/>
      <c r="B182" s="280"/>
      <c r="C182" s="286"/>
      <c r="D182" s="272"/>
      <c r="E182" s="263"/>
      <c r="F182" s="263"/>
      <c r="G182" s="263"/>
      <c r="H182" s="263"/>
      <c r="I182" s="263"/>
      <c r="J182" s="263"/>
      <c r="K182" s="263"/>
      <c r="L182" s="260"/>
      <c r="M182" s="260"/>
      <c r="N182" s="260"/>
    </row>
    <row r="183" spans="1:14" ht="15.75" customHeight="1" x14ac:dyDescent="0.2">
      <c r="A183" s="255"/>
      <c r="B183" s="280" t="s">
        <v>529</v>
      </c>
      <c r="C183" s="286" t="s">
        <v>115</v>
      </c>
      <c r="D183" s="270" t="s">
        <v>343</v>
      </c>
      <c r="E183" s="261" t="s">
        <v>488</v>
      </c>
      <c r="F183" s="264">
        <v>45657</v>
      </c>
      <c r="G183" s="264">
        <v>45292</v>
      </c>
      <c r="H183" s="264">
        <v>45657</v>
      </c>
      <c r="I183" s="261"/>
      <c r="J183" s="261"/>
      <c r="K183" s="261"/>
      <c r="L183" s="258"/>
      <c r="M183" s="258"/>
      <c r="N183" s="258"/>
    </row>
    <row r="184" spans="1:14" ht="15.75" customHeight="1" x14ac:dyDescent="0.2">
      <c r="A184" s="256"/>
      <c r="B184" s="280"/>
      <c r="C184" s="286"/>
      <c r="D184" s="271"/>
      <c r="E184" s="262"/>
      <c r="F184" s="262"/>
      <c r="G184" s="262"/>
      <c r="H184" s="262"/>
      <c r="I184" s="262"/>
      <c r="J184" s="262"/>
      <c r="K184" s="262"/>
      <c r="L184" s="259"/>
      <c r="M184" s="259"/>
      <c r="N184" s="259"/>
    </row>
    <row r="185" spans="1:14" ht="15.75" customHeight="1" x14ac:dyDescent="0.2">
      <c r="A185" s="256"/>
      <c r="B185" s="280"/>
      <c r="C185" s="286"/>
      <c r="D185" s="271"/>
      <c r="E185" s="262"/>
      <c r="F185" s="262"/>
      <c r="G185" s="262"/>
      <c r="H185" s="262"/>
      <c r="I185" s="262"/>
      <c r="J185" s="262"/>
      <c r="K185" s="262"/>
      <c r="L185" s="259"/>
      <c r="M185" s="259"/>
      <c r="N185" s="259"/>
    </row>
    <row r="186" spans="1:14" ht="15.75" customHeight="1" x14ac:dyDescent="0.2">
      <c r="A186" s="256"/>
      <c r="B186" s="280"/>
      <c r="C186" s="286"/>
      <c r="D186" s="271"/>
      <c r="E186" s="262"/>
      <c r="F186" s="262"/>
      <c r="G186" s="262"/>
      <c r="H186" s="262"/>
      <c r="I186" s="262"/>
      <c r="J186" s="262"/>
      <c r="K186" s="262"/>
      <c r="L186" s="259"/>
      <c r="M186" s="259"/>
      <c r="N186" s="259"/>
    </row>
    <row r="187" spans="1:14" ht="15.75" customHeight="1" x14ac:dyDescent="0.2">
      <c r="A187" s="256"/>
      <c r="B187" s="280"/>
      <c r="C187" s="286"/>
      <c r="D187" s="271"/>
      <c r="E187" s="262"/>
      <c r="F187" s="262"/>
      <c r="G187" s="262"/>
      <c r="H187" s="262"/>
      <c r="I187" s="262"/>
      <c r="J187" s="262"/>
      <c r="K187" s="262"/>
      <c r="L187" s="259"/>
      <c r="M187" s="259"/>
      <c r="N187" s="259"/>
    </row>
    <row r="188" spans="1:14" ht="15.75" customHeight="1" x14ac:dyDescent="0.2">
      <c r="A188" s="256"/>
      <c r="B188" s="280"/>
      <c r="C188" s="286"/>
      <c r="D188" s="271"/>
      <c r="E188" s="262"/>
      <c r="F188" s="262"/>
      <c r="G188" s="262"/>
      <c r="H188" s="262"/>
      <c r="I188" s="262"/>
      <c r="J188" s="262"/>
      <c r="K188" s="262"/>
      <c r="L188" s="259"/>
      <c r="M188" s="259"/>
      <c r="N188" s="259"/>
    </row>
    <row r="189" spans="1:14" ht="15.75" customHeight="1" x14ac:dyDescent="0.2">
      <c r="A189" s="257"/>
      <c r="B189" s="280"/>
      <c r="C189" s="286"/>
      <c r="D189" s="272"/>
      <c r="E189" s="263"/>
      <c r="F189" s="263"/>
      <c r="G189" s="263"/>
      <c r="H189" s="263"/>
      <c r="I189" s="263"/>
      <c r="J189" s="263"/>
      <c r="K189" s="263"/>
      <c r="L189" s="260"/>
      <c r="M189" s="260"/>
      <c r="N189" s="260"/>
    </row>
    <row r="190" spans="1:14" ht="15.75" customHeight="1" x14ac:dyDescent="0.2">
      <c r="A190" s="255"/>
      <c r="B190" s="331" t="s">
        <v>520</v>
      </c>
      <c r="C190" s="328" t="s">
        <v>117</v>
      </c>
      <c r="D190" s="270" t="s">
        <v>343</v>
      </c>
      <c r="E190" s="261" t="s">
        <v>488</v>
      </c>
      <c r="F190" s="264">
        <v>45657</v>
      </c>
      <c r="G190" s="264">
        <v>45292</v>
      </c>
      <c r="H190" s="264">
        <v>45657</v>
      </c>
      <c r="I190" s="258"/>
      <c r="J190" s="258"/>
      <c r="K190" s="258"/>
      <c r="L190" s="258"/>
      <c r="M190" s="258"/>
      <c r="N190" s="258"/>
    </row>
    <row r="191" spans="1:14" ht="15.75" customHeight="1" x14ac:dyDescent="0.2">
      <c r="A191" s="256"/>
      <c r="B191" s="332"/>
      <c r="C191" s="329"/>
      <c r="D191" s="271"/>
      <c r="E191" s="262"/>
      <c r="F191" s="326"/>
      <c r="G191" s="326"/>
      <c r="H191" s="326"/>
      <c r="I191" s="259"/>
      <c r="J191" s="259"/>
      <c r="K191" s="259"/>
      <c r="L191" s="259"/>
      <c r="M191" s="259"/>
      <c r="N191" s="259"/>
    </row>
    <row r="192" spans="1:14" ht="15.75" customHeight="1" x14ac:dyDescent="0.2">
      <c r="A192" s="256"/>
      <c r="B192" s="332"/>
      <c r="C192" s="329"/>
      <c r="D192" s="271"/>
      <c r="E192" s="262"/>
      <c r="F192" s="326"/>
      <c r="G192" s="326"/>
      <c r="H192" s="326"/>
      <c r="I192" s="259"/>
      <c r="J192" s="259"/>
      <c r="K192" s="259"/>
      <c r="L192" s="259"/>
      <c r="M192" s="259"/>
      <c r="N192" s="259"/>
    </row>
    <row r="193" spans="1:14" ht="15.75" customHeight="1" x14ac:dyDescent="0.2">
      <c r="A193" s="256"/>
      <c r="B193" s="332"/>
      <c r="C193" s="329"/>
      <c r="D193" s="271"/>
      <c r="E193" s="262"/>
      <c r="F193" s="326"/>
      <c r="G193" s="326"/>
      <c r="H193" s="326"/>
      <c r="I193" s="259"/>
      <c r="J193" s="259"/>
      <c r="K193" s="259"/>
      <c r="L193" s="259"/>
      <c r="M193" s="259"/>
      <c r="N193" s="259"/>
    </row>
    <row r="194" spans="1:14" ht="15.75" customHeight="1" x14ac:dyDescent="0.2">
      <c r="A194" s="256"/>
      <c r="B194" s="332"/>
      <c r="C194" s="329"/>
      <c r="D194" s="271"/>
      <c r="E194" s="262"/>
      <c r="F194" s="326"/>
      <c r="G194" s="326"/>
      <c r="H194" s="326"/>
      <c r="I194" s="259"/>
      <c r="J194" s="259"/>
      <c r="K194" s="259"/>
      <c r="L194" s="259"/>
      <c r="M194" s="259"/>
      <c r="N194" s="259"/>
    </row>
    <row r="195" spans="1:14" ht="15.75" customHeight="1" x14ac:dyDescent="0.2">
      <c r="A195" s="256"/>
      <c r="B195" s="332"/>
      <c r="C195" s="329"/>
      <c r="D195" s="271"/>
      <c r="E195" s="262"/>
      <c r="F195" s="326"/>
      <c r="G195" s="326"/>
      <c r="H195" s="326"/>
      <c r="I195" s="259"/>
      <c r="J195" s="259"/>
      <c r="K195" s="259"/>
      <c r="L195" s="259"/>
      <c r="M195" s="259"/>
      <c r="N195" s="259"/>
    </row>
    <row r="196" spans="1:14" ht="15.75" customHeight="1" x14ac:dyDescent="0.2">
      <c r="A196" s="256"/>
      <c r="B196" s="332"/>
      <c r="C196" s="329"/>
      <c r="D196" s="271"/>
      <c r="E196" s="262"/>
      <c r="F196" s="326"/>
      <c r="G196" s="326"/>
      <c r="H196" s="326"/>
      <c r="I196" s="259"/>
      <c r="J196" s="259"/>
      <c r="K196" s="259"/>
      <c r="L196" s="259"/>
      <c r="M196" s="259"/>
      <c r="N196" s="259"/>
    </row>
    <row r="197" spans="1:14" ht="15.75" customHeight="1" x14ac:dyDescent="0.2">
      <c r="A197" s="257"/>
      <c r="B197" s="333"/>
      <c r="C197" s="330"/>
      <c r="D197" s="272"/>
      <c r="E197" s="263"/>
      <c r="F197" s="327"/>
      <c r="G197" s="327"/>
      <c r="H197" s="327"/>
      <c r="I197" s="260"/>
      <c r="J197" s="260"/>
      <c r="K197" s="260"/>
      <c r="L197" s="260"/>
      <c r="M197" s="260"/>
      <c r="N197" s="260"/>
    </row>
    <row r="198" spans="1:14" ht="15.75" customHeight="1" x14ac:dyDescent="0.2">
      <c r="A198" s="255"/>
      <c r="B198" s="331" t="s">
        <v>476</v>
      </c>
      <c r="C198" s="328" t="s">
        <v>475</v>
      </c>
      <c r="D198" s="270" t="s">
        <v>343</v>
      </c>
      <c r="E198" s="261" t="s">
        <v>488</v>
      </c>
      <c r="F198" s="264">
        <v>45657</v>
      </c>
      <c r="G198" s="264">
        <v>45292</v>
      </c>
      <c r="H198" s="264">
        <v>45657</v>
      </c>
      <c r="I198" s="261" t="s">
        <v>521</v>
      </c>
      <c r="J198" s="261" t="s">
        <v>521</v>
      </c>
      <c r="K198" s="261" t="s">
        <v>521</v>
      </c>
      <c r="L198" s="258"/>
      <c r="M198" s="258"/>
      <c r="N198" s="258"/>
    </row>
    <row r="199" spans="1:14" ht="15.75" customHeight="1" x14ac:dyDescent="0.2">
      <c r="A199" s="256"/>
      <c r="B199" s="332"/>
      <c r="C199" s="329"/>
      <c r="D199" s="271"/>
      <c r="E199" s="262"/>
      <c r="F199" s="326"/>
      <c r="G199" s="326"/>
      <c r="H199" s="326"/>
      <c r="I199" s="262"/>
      <c r="J199" s="262"/>
      <c r="K199" s="262"/>
      <c r="L199" s="259"/>
      <c r="M199" s="259"/>
      <c r="N199" s="259"/>
    </row>
    <row r="200" spans="1:14" ht="15.75" customHeight="1" x14ac:dyDescent="0.2">
      <c r="A200" s="256"/>
      <c r="B200" s="332"/>
      <c r="C200" s="329"/>
      <c r="D200" s="271"/>
      <c r="E200" s="262"/>
      <c r="F200" s="326"/>
      <c r="G200" s="326"/>
      <c r="H200" s="326"/>
      <c r="I200" s="262"/>
      <c r="J200" s="262"/>
      <c r="K200" s="262"/>
      <c r="L200" s="259"/>
      <c r="M200" s="259"/>
      <c r="N200" s="259"/>
    </row>
    <row r="201" spans="1:14" ht="15.75" customHeight="1" x14ac:dyDescent="0.2">
      <c r="A201" s="256"/>
      <c r="B201" s="332"/>
      <c r="C201" s="329"/>
      <c r="D201" s="271"/>
      <c r="E201" s="262"/>
      <c r="F201" s="326"/>
      <c r="G201" s="326"/>
      <c r="H201" s="326"/>
      <c r="I201" s="262"/>
      <c r="J201" s="262"/>
      <c r="K201" s="262"/>
      <c r="L201" s="259"/>
      <c r="M201" s="259"/>
      <c r="N201" s="259"/>
    </row>
    <row r="202" spans="1:14" ht="15.75" customHeight="1" x14ac:dyDescent="0.2">
      <c r="A202" s="256"/>
      <c r="B202" s="332"/>
      <c r="C202" s="329"/>
      <c r="D202" s="271"/>
      <c r="E202" s="262"/>
      <c r="F202" s="326"/>
      <c r="G202" s="326"/>
      <c r="H202" s="326"/>
      <c r="I202" s="262"/>
      <c r="J202" s="262"/>
      <c r="K202" s="262"/>
      <c r="L202" s="259"/>
      <c r="M202" s="259"/>
      <c r="N202" s="259"/>
    </row>
    <row r="203" spans="1:14" ht="15.75" customHeight="1" x14ac:dyDescent="0.2">
      <c r="A203" s="256"/>
      <c r="B203" s="332"/>
      <c r="C203" s="329"/>
      <c r="D203" s="271"/>
      <c r="E203" s="262"/>
      <c r="F203" s="326"/>
      <c r="G203" s="326"/>
      <c r="H203" s="326"/>
      <c r="I203" s="262"/>
      <c r="J203" s="262"/>
      <c r="K203" s="262"/>
      <c r="L203" s="259"/>
      <c r="M203" s="259"/>
      <c r="N203" s="259"/>
    </row>
    <row r="204" spans="1:14" ht="15.75" customHeight="1" x14ac:dyDescent="0.2">
      <c r="A204" s="256"/>
      <c r="B204" s="332"/>
      <c r="C204" s="329"/>
      <c r="D204" s="271"/>
      <c r="E204" s="262"/>
      <c r="F204" s="326"/>
      <c r="G204" s="326"/>
      <c r="H204" s="326"/>
      <c r="I204" s="262"/>
      <c r="J204" s="262"/>
      <c r="K204" s="262"/>
      <c r="L204" s="259"/>
      <c r="M204" s="259"/>
      <c r="N204" s="259"/>
    </row>
    <row r="205" spans="1:14" ht="15.75" customHeight="1" x14ac:dyDescent="0.2">
      <c r="A205" s="257"/>
      <c r="B205" s="333"/>
      <c r="C205" s="330"/>
      <c r="D205" s="272"/>
      <c r="E205" s="263"/>
      <c r="F205" s="327"/>
      <c r="G205" s="327"/>
      <c r="H205" s="327"/>
      <c r="I205" s="263"/>
      <c r="J205" s="263"/>
      <c r="K205" s="263"/>
      <c r="L205" s="260"/>
      <c r="M205" s="260"/>
      <c r="N205" s="260"/>
    </row>
    <row r="206" spans="1:14" ht="15.75" customHeight="1" x14ac:dyDescent="0.2">
      <c r="A206" s="255"/>
      <c r="B206" s="280" t="s">
        <v>138</v>
      </c>
      <c r="C206" s="286" t="s">
        <v>477</v>
      </c>
      <c r="D206" s="270" t="s">
        <v>343</v>
      </c>
      <c r="E206" s="261" t="s">
        <v>488</v>
      </c>
      <c r="F206" s="264">
        <v>45657</v>
      </c>
      <c r="G206" s="264">
        <v>45292</v>
      </c>
      <c r="H206" s="264">
        <v>45657</v>
      </c>
      <c r="I206" s="261" t="s">
        <v>522</v>
      </c>
      <c r="J206" s="261" t="s">
        <v>523</v>
      </c>
      <c r="K206" s="261" t="s">
        <v>523</v>
      </c>
      <c r="L206" s="258"/>
      <c r="M206" s="258"/>
      <c r="N206" s="258"/>
    </row>
    <row r="207" spans="1:14" ht="15.75" customHeight="1" x14ac:dyDescent="0.2">
      <c r="A207" s="256"/>
      <c r="B207" s="280"/>
      <c r="C207" s="286"/>
      <c r="D207" s="271"/>
      <c r="E207" s="262"/>
      <c r="F207" s="262"/>
      <c r="G207" s="262"/>
      <c r="H207" s="262"/>
      <c r="I207" s="262"/>
      <c r="J207" s="262"/>
      <c r="K207" s="262"/>
      <c r="L207" s="259"/>
      <c r="M207" s="259"/>
      <c r="N207" s="259"/>
    </row>
    <row r="208" spans="1:14" ht="15.75" customHeight="1" x14ac:dyDescent="0.2">
      <c r="A208" s="256"/>
      <c r="B208" s="280"/>
      <c r="C208" s="286"/>
      <c r="D208" s="271"/>
      <c r="E208" s="262"/>
      <c r="F208" s="262"/>
      <c r="G208" s="262"/>
      <c r="H208" s="262"/>
      <c r="I208" s="262"/>
      <c r="J208" s="262"/>
      <c r="K208" s="262"/>
      <c r="L208" s="259"/>
      <c r="M208" s="259"/>
      <c r="N208" s="259"/>
    </row>
    <row r="209" spans="1:14" ht="15.75" customHeight="1" x14ac:dyDescent="0.2">
      <c r="A209" s="256"/>
      <c r="B209" s="280"/>
      <c r="C209" s="286"/>
      <c r="D209" s="271"/>
      <c r="E209" s="262"/>
      <c r="F209" s="262"/>
      <c r="G209" s="262"/>
      <c r="H209" s="262"/>
      <c r="I209" s="262"/>
      <c r="J209" s="262"/>
      <c r="K209" s="262"/>
      <c r="L209" s="259"/>
      <c r="M209" s="259"/>
      <c r="N209" s="259"/>
    </row>
    <row r="210" spans="1:14" ht="15.75" customHeight="1" x14ac:dyDescent="0.2">
      <c r="A210" s="256"/>
      <c r="B210" s="280"/>
      <c r="C210" s="286"/>
      <c r="D210" s="271"/>
      <c r="E210" s="262"/>
      <c r="F210" s="262"/>
      <c r="G210" s="262"/>
      <c r="H210" s="262"/>
      <c r="I210" s="262"/>
      <c r="J210" s="262"/>
      <c r="K210" s="262"/>
      <c r="L210" s="259"/>
      <c r="M210" s="259"/>
      <c r="N210" s="259"/>
    </row>
    <row r="211" spans="1:14" ht="15.75" customHeight="1" x14ac:dyDescent="0.2">
      <c r="A211" s="256"/>
      <c r="B211" s="280"/>
      <c r="C211" s="286"/>
      <c r="D211" s="271"/>
      <c r="E211" s="262"/>
      <c r="F211" s="262"/>
      <c r="G211" s="262"/>
      <c r="H211" s="262"/>
      <c r="I211" s="262"/>
      <c r="J211" s="262"/>
      <c r="K211" s="262"/>
      <c r="L211" s="259"/>
      <c r="M211" s="259"/>
      <c r="N211" s="259"/>
    </row>
    <row r="212" spans="1:14" ht="15.75" customHeight="1" x14ac:dyDescent="0.2">
      <c r="A212" s="257"/>
      <c r="B212" s="280"/>
      <c r="C212" s="286"/>
      <c r="D212" s="272"/>
      <c r="E212" s="263"/>
      <c r="F212" s="263"/>
      <c r="G212" s="263"/>
      <c r="H212" s="263"/>
      <c r="I212" s="263"/>
      <c r="J212" s="263"/>
      <c r="K212" s="263"/>
      <c r="L212" s="260"/>
      <c r="M212" s="260"/>
      <c r="N212" s="260"/>
    </row>
    <row r="213" spans="1:14" ht="15.75" customHeight="1" x14ac:dyDescent="0.2">
      <c r="A213" s="255"/>
      <c r="B213" s="281" t="s">
        <v>120</v>
      </c>
      <c r="C213" s="286" t="s">
        <v>121</v>
      </c>
      <c r="D213" s="270" t="s">
        <v>343</v>
      </c>
      <c r="E213" s="261" t="s">
        <v>488</v>
      </c>
      <c r="F213" s="264">
        <v>45657</v>
      </c>
      <c r="G213" s="264">
        <v>45292</v>
      </c>
      <c r="H213" s="264">
        <v>45657</v>
      </c>
      <c r="I213" s="258"/>
      <c r="J213" s="258"/>
      <c r="K213" s="258"/>
      <c r="L213" s="258"/>
      <c r="M213" s="258"/>
      <c r="N213" s="258"/>
    </row>
    <row r="214" spans="1:14" ht="15.75" customHeight="1" x14ac:dyDescent="0.2">
      <c r="A214" s="256"/>
      <c r="B214" s="281"/>
      <c r="C214" s="286"/>
      <c r="D214" s="271"/>
      <c r="E214" s="262"/>
      <c r="F214" s="262"/>
      <c r="G214" s="262"/>
      <c r="H214" s="262"/>
      <c r="I214" s="259"/>
      <c r="J214" s="259"/>
      <c r="K214" s="259"/>
      <c r="L214" s="259"/>
      <c r="M214" s="259"/>
      <c r="N214" s="259"/>
    </row>
    <row r="215" spans="1:14" ht="15.75" customHeight="1" x14ac:dyDescent="0.2">
      <c r="A215" s="256"/>
      <c r="B215" s="281"/>
      <c r="C215" s="286"/>
      <c r="D215" s="271"/>
      <c r="E215" s="262"/>
      <c r="F215" s="262"/>
      <c r="G215" s="262"/>
      <c r="H215" s="262"/>
      <c r="I215" s="259"/>
      <c r="J215" s="259"/>
      <c r="K215" s="259"/>
      <c r="L215" s="259"/>
      <c r="M215" s="259"/>
      <c r="N215" s="259"/>
    </row>
    <row r="216" spans="1:14" ht="15.75" customHeight="1" x14ac:dyDescent="0.2">
      <c r="A216" s="256"/>
      <c r="B216" s="281"/>
      <c r="C216" s="286"/>
      <c r="D216" s="271"/>
      <c r="E216" s="262"/>
      <c r="F216" s="262"/>
      <c r="G216" s="262"/>
      <c r="H216" s="262"/>
      <c r="I216" s="259"/>
      <c r="J216" s="259"/>
      <c r="K216" s="259"/>
      <c r="L216" s="259"/>
      <c r="M216" s="259"/>
      <c r="N216" s="259"/>
    </row>
    <row r="217" spans="1:14" ht="15.75" customHeight="1" x14ac:dyDescent="0.2">
      <c r="A217" s="256"/>
      <c r="B217" s="281"/>
      <c r="C217" s="286"/>
      <c r="D217" s="271"/>
      <c r="E217" s="262"/>
      <c r="F217" s="262"/>
      <c r="G217" s="262"/>
      <c r="H217" s="262"/>
      <c r="I217" s="259"/>
      <c r="J217" s="259"/>
      <c r="K217" s="259"/>
      <c r="L217" s="259"/>
      <c r="M217" s="259"/>
      <c r="N217" s="259"/>
    </row>
    <row r="218" spans="1:14" ht="15.75" customHeight="1" x14ac:dyDescent="0.2">
      <c r="A218" s="256"/>
      <c r="B218" s="281"/>
      <c r="C218" s="286"/>
      <c r="D218" s="271"/>
      <c r="E218" s="262"/>
      <c r="F218" s="262"/>
      <c r="G218" s="262"/>
      <c r="H218" s="262"/>
      <c r="I218" s="259"/>
      <c r="J218" s="259"/>
      <c r="K218" s="259"/>
      <c r="L218" s="259"/>
      <c r="M218" s="259"/>
      <c r="N218" s="259"/>
    </row>
    <row r="219" spans="1:14" ht="15.75" customHeight="1" x14ac:dyDescent="0.2">
      <c r="A219" s="257"/>
      <c r="B219" s="281"/>
      <c r="C219" s="286"/>
      <c r="D219" s="272"/>
      <c r="E219" s="263"/>
      <c r="F219" s="263"/>
      <c r="G219" s="263"/>
      <c r="H219" s="263"/>
      <c r="I219" s="260"/>
      <c r="J219" s="260"/>
      <c r="K219" s="260"/>
      <c r="L219" s="260"/>
      <c r="M219" s="260"/>
      <c r="N219" s="260"/>
    </row>
    <row r="220" spans="1:14" ht="15.75" customHeight="1" x14ac:dyDescent="0.2">
      <c r="A220" s="255"/>
      <c r="B220" s="281" t="s">
        <v>122</v>
      </c>
      <c r="C220" s="286" t="s">
        <v>123</v>
      </c>
      <c r="D220" s="270" t="s">
        <v>343</v>
      </c>
      <c r="E220" s="261" t="s">
        <v>488</v>
      </c>
      <c r="F220" s="264">
        <v>45657</v>
      </c>
      <c r="G220" s="264">
        <v>45292</v>
      </c>
      <c r="H220" s="264">
        <v>45657</v>
      </c>
      <c r="I220" s="258"/>
      <c r="J220" s="258"/>
      <c r="K220" s="258"/>
      <c r="L220" s="258"/>
      <c r="M220" s="258"/>
      <c r="N220" s="258"/>
    </row>
    <row r="221" spans="1:14" ht="15.75" customHeight="1" x14ac:dyDescent="0.2">
      <c r="A221" s="256"/>
      <c r="B221" s="281"/>
      <c r="C221" s="286"/>
      <c r="D221" s="271"/>
      <c r="E221" s="262"/>
      <c r="F221" s="262"/>
      <c r="G221" s="262"/>
      <c r="H221" s="262"/>
      <c r="I221" s="259"/>
      <c r="J221" s="259"/>
      <c r="K221" s="259"/>
      <c r="L221" s="259"/>
      <c r="M221" s="259"/>
      <c r="N221" s="259"/>
    </row>
    <row r="222" spans="1:14" ht="15.75" customHeight="1" x14ac:dyDescent="0.2">
      <c r="A222" s="256"/>
      <c r="B222" s="281"/>
      <c r="C222" s="286"/>
      <c r="D222" s="271"/>
      <c r="E222" s="262"/>
      <c r="F222" s="262"/>
      <c r="G222" s="262"/>
      <c r="H222" s="262"/>
      <c r="I222" s="259"/>
      <c r="J222" s="259"/>
      <c r="K222" s="259"/>
      <c r="L222" s="259"/>
      <c r="M222" s="259"/>
      <c r="N222" s="259"/>
    </row>
    <row r="223" spans="1:14" ht="15.75" customHeight="1" x14ac:dyDescent="0.2">
      <c r="A223" s="256"/>
      <c r="B223" s="281"/>
      <c r="C223" s="286"/>
      <c r="D223" s="271"/>
      <c r="E223" s="262"/>
      <c r="F223" s="262"/>
      <c r="G223" s="262"/>
      <c r="H223" s="262"/>
      <c r="I223" s="259"/>
      <c r="J223" s="259"/>
      <c r="K223" s="259"/>
      <c r="L223" s="259"/>
      <c r="M223" s="259"/>
      <c r="N223" s="259"/>
    </row>
    <row r="224" spans="1:14" ht="15.75" customHeight="1" x14ac:dyDescent="0.2">
      <c r="A224" s="256"/>
      <c r="B224" s="281"/>
      <c r="C224" s="286"/>
      <c r="D224" s="271"/>
      <c r="E224" s="262"/>
      <c r="F224" s="262"/>
      <c r="G224" s="262"/>
      <c r="H224" s="262"/>
      <c r="I224" s="259"/>
      <c r="J224" s="259"/>
      <c r="K224" s="259"/>
      <c r="L224" s="259"/>
      <c r="M224" s="259"/>
      <c r="N224" s="259"/>
    </row>
    <row r="225" spans="1:14" ht="15.75" customHeight="1" x14ac:dyDescent="0.2">
      <c r="A225" s="256"/>
      <c r="B225" s="281"/>
      <c r="C225" s="286"/>
      <c r="D225" s="271"/>
      <c r="E225" s="262"/>
      <c r="F225" s="262"/>
      <c r="G225" s="262"/>
      <c r="H225" s="262"/>
      <c r="I225" s="259"/>
      <c r="J225" s="259"/>
      <c r="K225" s="259"/>
      <c r="L225" s="259"/>
      <c r="M225" s="259"/>
      <c r="N225" s="259"/>
    </row>
    <row r="226" spans="1:14" ht="15.75" customHeight="1" x14ac:dyDescent="0.2">
      <c r="A226" s="257"/>
      <c r="B226" s="281"/>
      <c r="C226" s="286"/>
      <c r="D226" s="272"/>
      <c r="E226" s="263"/>
      <c r="F226" s="263"/>
      <c r="G226" s="263"/>
      <c r="H226" s="263"/>
      <c r="I226" s="260"/>
      <c r="J226" s="260"/>
      <c r="K226" s="260"/>
      <c r="L226" s="260"/>
      <c r="M226" s="260"/>
      <c r="N226" s="260"/>
    </row>
    <row r="227" spans="1:14" ht="15.75" customHeight="1" x14ac:dyDescent="0.2">
      <c r="A227" s="255"/>
      <c r="B227" s="280" t="s">
        <v>124</v>
      </c>
      <c r="C227" s="291" t="s">
        <v>125</v>
      </c>
      <c r="D227" s="270" t="s">
        <v>343</v>
      </c>
      <c r="E227" s="261" t="s">
        <v>488</v>
      </c>
      <c r="F227" s="264">
        <v>45657</v>
      </c>
      <c r="G227" s="264">
        <v>45292</v>
      </c>
      <c r="H227" s="264">
        <v>45657</v>
      </c>
      <c r="I227" s="258"/>
      <c r="J227" s="258"/>
      <c r="K227" s="258"/>
      <c r="L227" s="258"/>
      <c r="M227" s="258"/>
      <c r="N227" s="258"/>
    </row>
    <row r="228" spans="1:14" ht="15.75" customHeight="1" x14ac:dyDescent="0.2">
      <c r="A228" s="256"/>
      <c r="B228" s="280"/>
      <c r="C228" s="291"/>
      <c r="D228" s="271"/>
      <c r="E228" s="262"/>
      <c r="F228" s="262"/>
      <c r="G228" s="262"/>
      <c r="H228" s="262"/>
      <c r="I228" s="259"/>
      <c r="J228" s="259"/>
      <c r="K228" s="259"/>
      <c r="L228" s="259"/>
      <c r="M228" s="259"/>
      <c r="N228" s="259"/>
    </row>
    <row r="229" spans="1:14" ht="15.75" customHeight="1" x14ac:dyDescent="0.2">
      <c r="A229" s="256"/>
      <c r="B229" s="280"/>
      <c r="C229" s="291"/>
      <c r="D229" s="271"/>
      <c r="E229" s="262"/>
      <c r="F229" s="262"/>
      <c r="G229" s="262"/>
      <c r="H229" s="262"/>
      <c r="I229" s="259"/>
      <c r="J229" s="259"/>
      <c r="K229" s="259"/>
      <c r="L229" s="259"/>
      <c r="M229" s="259"/>
      <c r="N229" s="259"/>
    </row>
    <row r="230" spans="1:14" ht="15.75" customHeight="1" x14ac:dyDescent="0.2">
      <c r="A230" s="256"/>
      <c r="B230" s="280"/>
      <c r="C230" s="291"/>
      <c r="D230" s="271"/>
      <c r="E230" s="262"/>
      <c r="F230" s="262"/>
      <c r="G230" s="262"/>
      <c r="H230" s="262"/>
      <c r="I230" s="259"/>
      <c r="J230" s="259"/>
      <c r="K230" s="259"/>
      <c r="L230" s="259"/>
      <c r="M230" s="259"/>
      <c r="N230" s="259"/>
    </row>
    <row r="231" spans="1:14" ht="15.75" customHeight="1" x14ac:dyDescent="0.2">
      <c r="A231" s="256"/>
      <c r="B231" s="280"/>
      <c r="C231" s="291"/>
      <c r="D231" s="271"/>
      <c r="E231" s="262"/>
      <c r="F231" s="262"/>
      <c r="G231" s="262"/>
      <c r="H231" s="262"/>
      <c r="I231" s="259"/>
      <c r="J231" s="259"/>
      <c r="K231" s="259"/>
      <c r="L231" s="259"/>
      <c r="M231" s="259"/>
      <c r="N231" s="259"/>
    </row>
    <row r="232" spans="1:14" ht="15.75" customHeight="1" x14ac:dyDescent="0.2">
      <c r="A232" s="256"/>
      <c r="B232" s="280"/>
      <c r="C232" s="291"/>
      <c r="D232" s="271"/>
      <c r="E232" s="262"/>
      <c r="F232" s="262"/>
      <c r="G232" s="262"/>
      <c r="H232" s="262"/>
      <c r="I232" s="259"/>
      <c r="J232" s="259"/>
      <c r="K232" s="259"/>
      <c r="L232" s="259"/>
      <c r="M232" s="259"/>
      <c r="N232" s="259"/>
    </row>
    <row r="233" spans="1:14" ht="15.75" customHeight="1" x14ac:dyDescent="0.2">
      <c r="A233" s="256"/>
      <c r="B233" s="280"/>
      <c r="C233" s="291"/>
      <c r="D233" s="271"/>
      <c r="E233" s="262"/>
      <c r="F233" s="262"/>
      <c r="G233" s="262"/>
      <c r="H233" s="262"/>
      <c r="I233" s="259"/>
      <c r="J233" s="259"/>
      <c r="K233" s="259"/>
      <c r="L233" s="259"/>
      <c r="M233" s="259"/>
      <c r="N233" s="259"/>
    </row>
    <row r="234" spans="1:14" ht="15.75" customHeight="1" x14ac:dyDescent="0.2">
      <c r="A234" s="257"/>
      <c r="B234" s="280"/>
      <c r="C234" s="291"/>
      <c r="D234" s="272"/>
      <c r="E234" s="263"/>
      <c r="F234" s="263"/>
      <c r="G234" s="263"/>
      <c r="H234" s="263"/>
      <c r="I234" s="260"/>
      <c r="J234" s="260"/>
      <c r="K234" s="260"/>
      <c r="L234" s="260"/>
      <c r="M234" s="260"/>
      <c r="N234" s="260"/>
    </row>
    <row r="235" spans="1:14" ht="15.75" customHeight="1" x14ac:dyDescent="0.2">
      <c r="A235" s="255"/>
      <c r="B235" s="318" t="s">
        <v>126</v>
      </c>
      <c r="C235" s="320" t="s">
        <v>127</v>
      </c>
      <c r="D235" s="270" t="s">
        <v>343</v>
      </c>
      <c r="E235" s="261" t="s">
        <v>488</v>
      </c>
      <c r="F235" s="264">
        <v>45657</v>
      </c>
      <c r="G235" s="264">
        <v>45292</v>
      </c>
      <c r="H235" s="264">
        <v>45657</v>
      </c>
      <c r="I235" s="261" t="s">
        <v>524</v>
      </c>
      <c r="J235" s="261" t="s">
        <v>524</v>
      </c>
      <c r="K235" s="261" t="s">
        <v>524</v>
      </c>
      <c r="L235" s="258"/>
      <c r="M235" s="258"/>
      <c r="N235" s="258"/>
    </row>
    <row r="236" spans="1:14" ht="15.75" customHeight="1" x14ac:dyDescent="0.2">
      <c r="A236" s="256"/>
      <c r="B236" s="319"/>
      <c r="C236" s="321"/>
      <c r="D236" s="271"/>
      <c r="E236" s="262"/>
      <c r="F236" s="326"/>
      <c r="G236" s="326"/>
      <c r="H236" s="326"/>
      <c r="I236" s="262"/>
      <c r="J236" s="262"/>
      <c r="K236" s="262"/>
      <c r="L236" s="259"/>
      <c r="M236" s="259"/>
      <c r="N236" s="259"/>
    </row>
    <row r="237" spans="1:14" ht="15.75" customHeight="1" x14ac:dyDescent="0.2">
      <c r="A237" s="256"/>
      <c r="B237" s="319"/>
      <c r="C237" s="321"/>
      <c r="D237" s="271"/>
      <c r="E237" s="262"/>
      <c r="F237" s="326"/>
      <c r="G237" s="326"/>
      <c r="H237" s="326"/>
      <c r="I237" s="262"/>
      <c r="J237" s="262"/>
      <c r="K237" s="262"/>
      <c r="L237" s="259"/>
      <c r="M237" s="259"/>
      <c r="N237" s="259"/>
    </row>
    <row r="238" spans="1:14" ht="15.75" customHeight="1" x14ac:dyDescent="0.2">
      <c r="A238" s="256"/>
      <c r="B238" s="319"/>
      <c r="C238" s="321"/>
      <c r="D238" s="271"/>
      <c r="E238" s="262"/>
      <c r="F238" s="326"/>
      <c r="G238" s="326"/>
      <c r="H238" s="326"/>
      <c r="I238" s="262"/>
      <c r="J238" s="262"/>
      <c r="K238" s="262"/>
      <c r="L238" s="259"/>
      <c r="M238" s="259"/>
      <c r="N238" s="259"/>
    </row>
    <row r="239" spans="1:14" ht="15.75" customHeight="1" x14ac:dyDescent="0.2">
      <c r="A239" s="256"/>
      <c r="B239" s="319"/>
      <c r="C239" s="321"/>
      <c r="D239" s="271"/>
      <c r="E239" s="262"/>
      <c r="F239" s="326"/>
      <c r="G239" s="326"/>
      <c r="H239" s="326"/>
      <c r="I239" s="262"/>
      <c r="J239" s="262"/>
      <c r="K239" s="262"/>
      <c r="L239" s="259"/>
      <c r="M239" s="259"/>
      <c r="N239" s="259"/>
    </row>
    <row r="240" spans="1:14" ht="15.75" customHeight="1" x14ac:dyDescent="0.2">
      <c r="A240" s="256"/>
      <c r="B240" s="319"/>
      <c r="C240" s="321"/>
      <c r="D240" s="271"/>
      <c r="E240" s="262"/>
      <c r="F240" s="326"/>
      <c r="G240" s="326"/>
      <c r="H240" s="326"/>
      <c r="I240" s="262"/>
      <c r="J240" s="262"/>
      <c r="K240" s="262"/>
      <c r="L240" s="259"/>
      <c r="M240" s="259"/>
      <c r="N240" s="259"/>
    </row>
    <row r="241" spans="1:14" ht="15.75" customHeight="1" x14ac:dyDescent="0.2">
      <c r="A241" s="256"/>
      <c r="B241" s="319"/>
      <c r="C241" s="321"/>
      <c r="D241" s="271"/>
      <c r="E241" s="262"/>
      <c r="F241" s="326"/>
      <c r="G241" s="326"/>
      <c r="H241" s="326"/>
      <c r="I241" s="262"/>
      <c r="J241" s="262"/>
      <c r="K241" s="262"/>
      <c r="L241" s="259"/>
      <c r="M241" s="259"/>
      <c r="N241" s="259"/>
    </row>
    <row r="242" spans="1:14" ht="15.75" customHeight="1" x14ac:dyDescent="0.2">
      <c r="A242" s="257"/>
      <c r="B242" s="322"/>
      <c r="C242" s="323"/>
      <c r="D242" s="272"/>
      <c r="E242" s="263"/>
      <c r="F242" s="327"/>
      <c r="G242" s="327"/>
      <c r="H242" s="327"/>
      <c r="I242" s="263"/>
      <c r="J242" s="263"/>
      <c r="K242" s="263"/>
      <c r="L242" s="260"/>
      <c r="M242" s="260"/>
      <c r="N242" s="260"/>
    </row>
    <row r="243" spans="1:14" ht="15.75" customHeight="1" x14ac:dyDescent="0.2">
      <c r="A243" s="255"/>
      <c r="B243" s="318" t="s">
        <v>126</v>
      </c>
      <c r="C243" s="320" t="s">
        <v>472</v>
      </c>
      <c r="D243" s="270" t="s">
        <v>343</v>
      </c>
      <c r="E243" s="261" t="s">
        <v>488</v>
      </c>
      <c r="F243" s="264">
        <v>45657</v>
      </c>
      <c r="G243" s="264">
        <v>45292</v>
      </c>
      <c r="H243" s="264">
        <v>45657</v>
      </c>
      <c r="I243" s="261" t="s">
        <v>525</v>
      </c>
      <c r="J243" s="261" t="s">
        <v>525</v>
      </c>
      <c r="K243" s="261" t="s">
        <v>525</v>
      </c>
      <c r="L243" s="258"/>
      <c r="M243" s="258"/>
      <c r="N243" s="258"/>
    </row>
    <row r="244" spans="1:14" ht="15.75" customHeight="1" x14ac:dyDescent="0.2">
      <c r="A244" s="256"/>
      <c r="B244" s="319"/>
      <c r="C244" s="321"/>
      <c r="D244" s="271"/>
      <c r="E244" s="262"/>
      <c r="F244" s="326"/>
      <c r="G244" s="326"/>
      <c r="H244" s="326"/>
      <c r="I244" s="262"/>
      <c r="J244" s="262"/>
      <c r="K244" s="262"/>
      <c r="L244" s="259"/>
      <c r="M244" s="259"/>
      <c r="N244" s="259"/>
    </row>
    <row r="245" spans="1:14" ht="15.75" customHeight="1" x14ac:dyDescent="0.2">
      <c r="A245" s="256"/>
      <c r="B245" s="319"/>
      <c r="C245" s="321"/>
      <c r="D245" s="271"/>
      <c r="E245" s="262"/>
      <c r="F245" s="326"/>
      <c r="G245" s="326"/>
      <c r="H245" s="326"/>
      <c r="I245" s="262"/>
      <c r="J245" s="262"/>
      <c r="K245" s="262"/>
      <c r="L245" s="259"/>
      <c r="M245" s="259"/>
      <c r="N245" s="259"/>
    </row>
    <row r="246" spans="1:14" ht="15.75" customHeight="1" x14ac:dyDescent="0.2">
      <c r="A246" s="256"/>
      <c r="B246" s="319"/>
      <c r="C246" s="321"/>
      <c r="D246" s="271"/>
      <c r="E246" s="262"/>
      <c r="F246" s="326"/>
      <c r="G246" s="326"/>
      <c r="H246" s="326"/>
      <c r="I246" s="262"/>
      <c r="J246" s="262"/>
      <c r="K246" s="262"/>
      <c r="L246" s="259"/>
      <c r="M246" s="259"/>
      <c r="N246" s="259"/>
    </row>
    <row r="247" spans="1:14" ht="15.75" customHeight="1" x14ac:dyDescent="0.2">
      <c r="A247" s="256"/>
      <c r="B247" s="319"/>
      <c r="C247" s="321"/>
      <c r="D247" s="271"/>
      <c r="E247" s="262"/>
      <c r="F247" s="326"/>
      <c r="G247" s="326"/>
      <c r="H247" s="326"/>
      <c r="I247" s="262"/>
      <c r="J247" s="262"/>
      <c r="K247" s="262"/>
      <c r="L247" s="259"/>
      <c r="M247" s="259"/>
      <c r="N247" s="259"/>
    </row>
    <row r="248" spans="1:14" ht="15.75" customHeight="1" x14ac:dyDescent="0.2">
      <c r="A248" s="256"/>
      <c r="B248" s="319"/>
      <c r="C248" s="321"/>
      <c r="D248" s="271"/>
      <c r="E248" s="262"/>
      <c r="F248" s="326"/>
      <c r="G248" s="326"/>
      <c r="H248" s="326"/>
      <c r="I248" s="262"/>
      <c r="J248" s="262"/>
      <c r="K248" s="262"/>
      <c r="L248" s="259"/>
      <c r="M248" s="259"/>
      <c r="N248" s="259"/>
    </row>
    <row r="249" spans="1:14" ht="15.75" customHeight="1" x14ac:dyDescent="0.2">
      <c r="A249" s="256"/>
      <c r="B249" s="319"/>
      <c r="C249" s="321"/>
      <c r="D249" s="271"/>
      <c r="E249" s="262"/>
      <c r="F249" s="326"/>
      <c r="G249" s="326"/>
      <c r="H249" s="326"/>
      <c r="I249" s="262"/>
      <c r="J249" s="262"/>
      <c r="K249" s="262"/>
      <c r="L249" s="259"/>
      <c r="M249" s="259"/>
      <c r="N249" s="259"/>
    </row>
    <row r="250" spans="1:14" ht="15.75" customHeight="1" x14ac:dyDescent="0.2">
      <c r="A250" s="257"/>
      <c r="B250" s="322"/>
      <c r="C250" s="323"/>
      <c r="D250" s="272"/>
      <c r="E250" s="263"/>
      <c r="F250" s="327"/>
      <c r="G250" s="327"/>
      <c r="H250" s="327"/>
      <c r="I250" s="263"/>
      <c r="J250" s="263"/>
      <c r="K250" s="263"/>
      <c r="L250" s="260"/>
      <c r="M250" s="260"/>
      <c r="N250" s="260"/>
    </row>
    <row r="251" spans="1:14" ht="15.75" customHeight="1" x14ac:dyDescent="0.2">
      <c r="A251" s="255"/>
      <c r="B251" s="289" t="s">
        <v>31</v>
      </c>
      <c r="C251" s="288" t="s">
        <v>130</v>
      </c>
      <c r="D251" s="270" t="s">
        <v>343</v>
      </c>
      <c r="E251" s="261" t="s">
        <v>488</v>
      </c>
      <c r="F251" s="264">
        <v>45657</v>
      </c>
      <c r="G251" s="264">
        <v>45292</v>
      </c>
      <c r="H251" s="264">
        <v>45657</v>
      </c>
      <c r="I251" s="261" t="s">
        <v>491</v>
      </c>
      <c r="J251" s="261" t="s">
        <v>526</v>
      </c>
      <c r="K251" s="261" t="s">
        <v>526</v>
      </c>
      <c r="L251" s="270" t="s">
        <v>370</v>
      </c>
      <c r="M251" s="270" t="s">
        <v>370</v>
      </c>
      <c r="N251" s="258"/>
    </row>
    <row r="252" spans="1:14" ht="15.75" customHeight="1" x14ac:dyDescent="0.2">
      <c r="A252" s="256"/>
      <c r="B252" s="289"/>
      <c r="C252" s="288"/>
      <c r="D252" s="271"/>
      <c r="E252" s="262"/>
      <c r="F252" s="262"/>
      <c r="G252" s="262"/>
      <c r="H252" s="262"/>
      <c r="I252" s="262"/>
      <c r="J252" s="262"/>
      <c r="K252" s="262"/>
      <c r="L252" s="271"/>
      <c r="M252" s="271"/>
      <c r="N252" s="259"/>
    </row>
    <row r="253" spans="1:14" ht="15.75" customHeight="1" x14ac:dyDescent="0.2">
      <c r="A253" s="256"/>
      <c r="B253" s="289"/>
      <c r="C253" s="288"/>
      <c r="D253" s="271"/>
      <c r="E253" s="262"/>
      <c r="F253" s="262"/>
      <c r="G253" s="262"/>
      <c r="H253" s="262"/>
      <c r="I253" s="262"/>
      <c r="J253" s="262"/>
      <c r="K253" s="262"/>
      <c r="L253" s="271"/>
      <c r="M253" s="271"/>
      <c r="N253" s="259"/>
    </row>
    <row r="254" spans="1:14" ht="115.5" customHeight="1" x14ac:dyDescent="0.2">
      <c r="A254" s="256"/>
      <c r="B254" s="289"/>
      <c r="C254" s="288"/>
      <c r="D254" s="271"/>
      <c r="E254" s="262"/>
      <c r="F254" s="262"/>
      <c r="G254" s="262"/>
      <c r="H254" s="262"/>
      <c r="I254" s="262"/>
      <c r="J254" s="262"/>
      <c r="K254" s="262"/>
      <c r="L254" s="271"/>
      <c r="M254" s="271"/>
      <c r="N254" s="259"/>
    </row>
    <row r="255" spans="1:14" ht="24" customHeight="1" x14ac:dyDescent="0.2">
      <c r="A255" s="256"/>
      <c r="B255" s="289"/>
      <c r="C255" s="288"/>
      <c r="D255" s="271"/>
      <c r="E255" s="262"/>
      <c r="F255" s="262"/>
      <c r="G255" s="262"/>
      <c r="H255" s="262"/>
      <c r="I255" s="262"/>
      <c r="J255" s="262"/>
      <c r="K255" s="262"/>
      <c r="L255" s="308" t="s">
        <v>371</v>
      </c>
      <c r="M255" s="308" t="s">
        <v>371</v>
      </c>
      <c r="N255" s="259"/>
    </row>
    <row r="256" spans="1:14" ht="15.75" customHeight="1" x14ac:dyDescent="0.2">
      <c r="A256" s="256"/>
      <c r="B256" s="289"/>
      <c r="C256" s="288"/>
      <c r="D256" s="271"/>
      <c r="E256" s="262"/>
      <c r="F256" s="262"/>
      <c r="G256" s="262"/>
      <c r="H256" s="262"/>
      <c r="I256" s="262"/>
      <c r="J256" s="262"/>
      <c r="K256" s="262"/>
      <c r="L256" s="308"/>
      <c r="M256" s="308"/>
      <c r="N256" s="259"/>
    </row>
    <row r="257" spans="1:14" ht="201" customHeight="1" x14ac:dyDescent="0.2">
      <c r="A257" s="257"/>
      <c r="B257" s="289"/>
      <c r="C257" s="288"/>
      <c r="D257" s="272"/>
      <c r="E257" s="263"/>
      <c r="F257" s="263"/>
      <c r="G257" s="263"/>
      <c r="H257" s="263"/>
      <c r="I257" s="263"/>
      <c r="J257" s="263"/>
      <c r="K257" s="263"/>
      <c r="L257" s="308"/>
      <c r="M257" s="308"/>
      <c r="N257" s="260"/>
    </row>
    <row r="258" spans="1:14" ht="15.75" x14ac:dyDescent="0.25">
      <c r="A258" s="135"/>
      <c r="B258" s="163" t="s">
        <v>0</v>
      </c>
      <c r="C258" s="16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</row>
    <row r="259" spans="1:14" ht="15.75" customHeight="1" x14ac:dyDescent="0.2">
      <c r="A259" s="255"/>
      <c r="B259" s="280" t="s">
        <v>32</v>
      </c>
      <c r="C259" s="286" t="s">
        <v>131</v>
      </c>
      <c r="D259" s="270" t="s">
        <v>343</v>
      </c>
      <c r="E259" s="261" t="s">
        <v>488</v>
      </c>
      <c r="F259" s="264">
        <v>45657</v>
      </c>
      <c r="G259" s="264">
        <v>45292</v>
      </c>
      <c r="H259" s="264">
        <v>45657</v>
      </c>
      <c r="I259" s="261" t="s">
        <v>491</v>
      </c>
      <c r="J259" s="261" t="s">
        <v>526</v>
      </c>
      <c r="K259" s="261" t="s">
        <v>526</v>
      </c>
      <c r="L259" s="258"/>
      <c r="M259" s="258"/>
      <c r="N259" s="258"/>
    </row>
    <row r="260" spans="1:14" ht="15.75" customHeight="1" x14ac:dyDescent="0.2">
      <c r="A260" s="256"/>
      <c r="B260" s="280"/>
      <c r="C260" s="286"/>
      <c r="D260" s="271"/>
      <c r="E260" s="262"/>
      <c r="F260" s="262"/>
      <c r="G260" s="262"/>
      <c r="H260" s="262"/>
      <c r="I260" s="262"/>
      <c r="J260" s="262"/>
      <c r="K260" s="262"/>
      <c r="L260" s="259"/>
      <c r="M260" s="259"/>
      <c r="N260" s="259"/>
    </row>
    <row r="261" spans="1:14" ht="15.75" customHeight="1" x14ac:dyDescent="0.2">
      <c r="A261" s="256"/>
      <c r="B261" s="280"/>
      <c r="C261" s="286"/>
      <c r="D261" s="271"/>
      <c r="E261" s="262"/>
      <c r="F261" s="262"/>
      <c r="G261" s="262"/>
      <c r="H261" s="262"/>
      <c r="I261" s="262"/>
      <c r="J261" s="262"/>
      <c r="K261" s="262"/>
      <c r="L261" s="259"/>
      <c r="M261" s="259"/>
      <c r="N261" s="259"/>
    </row>
    <row r="262" spans="1:14" ht="15.75" customHeight="1" x14ac:dyDescent="0.2">
      <c r="A262" s="256"/>
      <c r="B262" s="280"/>
      <c r="C262" s="286"/>
      <c r="D262" s="271"/>
      <c r="E262" s="262"/>
      <c r="F262" s="262"/>
      <c r="G262" s="262"/>
      <c r="H262" s="262"/>
      <c r="I262" s="262"/>
      <c r="J262" s="262"/>
      <c r="K262" s="262"/>
      <c r="L262" s="259"/>
      <c r="M262" s="259"/>
      <c r="N262" s="259"/>
    </row>
    <row r="263" spans="1:14" ht="15.75" customHeight="1" x14ac:dyDescent="0.2">
      <c r="A263" s="256"/>
      <c r="B263" s="280"/>
      <c r="C263" s="286"/>
      <c r="D263" s="271"/>
      <c r="E263" s="262"/>
      <c r="F263" s="262"/>
      <c r="G263" s="262"/>
      <c r="H263" s="262"/>
      <c r="I263" s="262"/>
      <c r="J263" s="262"/>
      <c r="K263" s="262"/>
      <c r="L263" s="259"/>
      <c r="M263" s="259"/>
      <c r="N263" s="259"/>
    </row>
    <row r="264" spans="1:14" ht="15.75" customHeight="1" x14ac:dyDescent="0.2">
      <c r="A264" s="256"/>
      <c r="B264" s="280"/>
      <c r="C264" s="286"/>
      <c r="D264" s="271"/>
      <c r="E264" s="262"/>
      <c r="F264" s="262"/>
      <c r="G264" s="262"/>
      <c r="H264" s="262"/>
      <c r="I264" s="262"/>
      <c r="J264" s="262"/>
      <c r="K264" s="262"/>
      <c r="L264" s="259"/>
      <c r="M264" s="259"/>
      <c r="N264" s="259"/>
    </row>
    <row r="265" spans="1:14" ht="15.75" customHeight="1" x14ac:dyDescent="0.2">
      <c r="A265" s="257"/>
      <c r="B265" s="280"/>
      <c r="C265" s="286"/>
      <c r="D265" s="272"/>
      <c r="E265" s="263"/>
      <c r="F265" s="263"/>
      <c r="G265" s="263"/>
      <c r="H265" s="263"/>
      <c r="I265" s="263"/>
      <c r="J265" s="263"/>
      <c r="K265" s="263"/>
      <c r="L265" s="260"/>
      <c r="M265" s="260"/>
      <c r="N265" s="260"/>
    </row>
    <row r="266" spans="1:14" ht="15.75" customHeight="1" x14ac:dyDescent="0.2">
      <c r="A266" s="255"/>
      <c r="B266" s="292" t="s">
        <v>332</v>
      </c>
      <c r="C266" s="286" t="s">
        <v>132</v>
      </c>
      <c r="D266" s="270" t="s">
        <v>343</v>
      </c>
      <c r="E266" s="261" t="s">
        <v>488</v>
      </c>
      <c r="F266" s="264">
        <v>45657</v>
      </c>
      <c r="G266" s="264">
        <v>45292</v>
      </c>
      <c r="H266" s="264">
        <v>45657</v>
      </c>
      <c r="I266" s="258"/>
      <c r="J266" s="258"/>
      <c r="K266" s="258"/>
      <c r="L266" s="258"/>
      <c r="M266" s="258"/>
      <c r="N266" s="258"/>
    </row>
    <row r="267" spans="1:14" ht="15.75" customHeight="1" x14ac:dyDescent="0.2">
      <c r="A267" s="256"/>
      <c r="B267" s="292"/>
      <c r="C267" s="286"/>
      <c r="D267" s="271"/>
      <c r="E267" s="262"/>
      <c r="F267" s="262"/>
      <c r="G267" s="262"/>
      <c r="H267" s="262"/>
      <c r="I267" s="259"/>
      <c r="J267" s="259"/>
      <c r="K267" s="259"/>
      <c r="L267" s="259"/>
      <c r="M267" s="259"/>
      <c r="N267" s="259"/>
    </row>
    <row r="268" spans="1:14" ht="15.75" customHeight="1" x14ac:dyDescent="0.2">
      <c r="A268" s="256"/>
      <c r="B268" s="292"/>
      <c r="C268" s="286"/>
      <c r="D268" s="271"/>
      <c r="E268" s="262"/>
      <c r="F268" s="262"/>
      <c r="G268" s="262"/>
      <c r="H268" s="262"/>
      <c r="I268" s="259"/>
      <c r="J268" s="259"/>
      <c r="K268" s="259"/>
      <c r="L268" s="259"/>
      <c r="M268" s="259"/>
      <c r="N268" s="259"/>
    </row>
    <row r="269" spans="1:14" ht="15.75" customHeight="1" x14ac:dyDescent="0.2">
      <c r="A269" s="256"/>
      <c r="B269" s="292"/>
      <c r="C269" s="286"/>
      <c r="D269" s="271"/>
      <c r="E269" s="262"/>
      <c r="F269" s="262"/>
      <c r="G269" s="262"/>
      <c r="H269" s="262"/>
      <c r="I269" s="259"/>
      <c r="J269" s="259"/>
      <c r="K269" s="259"/>
      <c r="L269" s="259"/>
      <c r="M269" s="259"/>
      <c r="N269" s="259"/>
    </row>
    <row r="270" spans="1:14" ht="15.75" customHeight="1" x14ac:dyDescent="0.2">
      <c r="A270" s="256"/>
      <c r="B270" s="292"/>
      <c r="C270" s="286"/>
      <c r="D270" s="271"/>
      <c r="E270" s="262"/>
      <c r="F270" s="262"/>
      <c r="G270" s="262"/>
      <c r="H270" s="262"/>
      <c r="I270" s="259"/>
      <c r="J270" s="259"/>
      <c r="K270" s="259"/>
      <c r="L270" s="259"/>
      <c r="M270" s="259"/>
      <c r="N270" s="259"/>
    </row>
    <row r="271" spans="1:14" ht="15.75" customHeight="1" x14ac:dyDescent="0.2">
      <c r="A271" s="256"/>
      <c r="B271" s="292"/>
      <c r="C271" s="286"/>
      <c r="D271" s="271"/>
      <c r="E271" s="262"/>
      <c r="F271" s="262"/>
      <c r="G271" s="262"/>
      <c r="H271" s="262"/>
      <c r="I271" s="259"/>
      <c r="J271" s="259"/>
      <c r="K271" s="259"/>
      <c r="L271" s="259"/>
      <c r="M271" s="259"/>
      <c r="N271" s="259"/>
    </row>
    <row r="272" spans="1:14" ht="15.75" customHeight="1" x14ac:dyDescent="0.2">
      <c r="A272" s="257"/>
      <c r="B272" s="292"/>
      <c r="C272" s="286"/>
      <c r="D272" s="272"/>
      <c r="E272" s="263"/>
      <c r="F272" s="263"/>
      <c r="G272" s="263"/>
      <c r="H272" s="263"/>
      <c r="I272" s="260"/>
      <c r="J272" s="260"/>
      <c r="K272" s="260"/>
      <c r="L272" s="260"/>
      <c r="M272" s="260"/>
      <c r="N272" s="260"/>
    </row>
    <row r="273" spans="1:14" ht="15.75" customHeight="1" x14ac:dyDescent="0.2">
      <c r="A273" s="255"/>
      <c r="B273" s="280" t="s">
        <v>333</v>
      </c>
      <c r="C273" s="286" t="s">
        <v>133</v>
      </c>
      <c r="D273" s="270" t="s">
        <v>343</v>
      </c>
      <c r="E273" s="261" t="s">
        <v>488</v>
      </c>
      <c r="F273" s="264">
        <v>45657</v>
      </c>
      <c r="G273" s="264">
        <v>45292</v>
      </c>
      <c r="H273" s="264">
        <v>45657</v>
      </c>
      <c r="I273" s="258"/>
      <c r="J273" s="258"/>
      <c r="K273" s="258"/>
      <c r="L273" s="258"/>
      <c r="M273" s="258"/>
      <c r="N273" s="258"/>
    </row>
    <row r="274" spans="1:14" ht="15.75" customHeight="1" x14ac:dyDescent="0.2">
      <c r="A274" s="256"/>
      <c r="B274" s="280"/>
      <c r="C274" s="286"/>
      <c r="D274" s="271"/>
      <c r="E274" s="262"/>
      <c r="F274" s="262"/>
      <c r="G274" s="262"/>
      <c r="H274" s="262"/>
      <c r="I274" s="259"/>
      <c r="J274" s="259"/>
      <c r="K274" s="259"/>
      <c r="L274" s="259"/>
      <c r="M274" s="259"/>
      <c r="N274" s="259"/>
    </row>
    <row r="275" spans="1:14" ht="15.75" customHeight="1" x14ac:dyDescent="0.2">
      <c r="A275" s="256"/>
      <c r="B275" s="280"/>
      <c r="C275" s="286"/>
      <c r="D275" s="271"/>
      <c r="E275" s="262"/>
      <c r="F275" s="262"/>
      <c r="G275" s="262"/>
      <c r="H275" s="262"/>
      <c r="I275" s="259"/>
      <c r="J275" s="259"/>
      <c r="K275" s="259"/>
      <c r="L275" s="259"/>
      <c r="M275" s="259"/>
      <c r="N275" s="259"/>
    </row>
    <row r="276" spans="1:14" ht="15.75" customHeight="1" x14ac:dyDescent="0.2">
      <c r="A276" s="256"/>
      <c r="B276" s="280"/>
      <c r="C276" s="286"/>
      <c r="D276" s="271"/>
      <c r="E276" s="262"/>
      <c r="F276" s="262"/>
      <c r="G276" s="262"/>
      <c r="H276" s="262"/>
      <c r="I276" s="259"/>
      <c r="J276" s="259"/>
      <c r="K276" s="259"/>
      <c r="L276" s="259"/>
      <c r="M276" s="259"/>
      <c r="N276" s="259"/>
    </row>
    <row r="277" spans="1:14" ht="15.75" customHeight="1" x14ac:dyDescent="0.2">
      <c r="A277" s="256"/>
      <c r="B277" s="280"/>
      <c r="C277" s="286"/>
      <c r="D277" s="271"/>
      <c r="E277" s="262"/>
      <c r="F277" s="262"/>
      <c r="G277" s="262"/>
      <c r="H277" s="262"/>
      <c r="I277" s="259"/>
      <c r="J277" s="259"/>
      <c r="K277" s="259"/>
      <c r="L277" s="259"/>
      <c r="M277" s="259"/>
      <c r="N277" s="259"/>
    </row>
    <row r="278" spans="1:14" ht="15.75" customHeight="1" x14ac:dyDescent="0.2">
      <c r="A278" s="256"/>
      <c r="B278" s="280"/>
      <c r="C278" s="286"/>
      <c r="D278" s="271"/>
      <c r="E278" s="262"/>
      <c r="F278" s="262"/>
      <c r="G278" s="262"/>
      <c r="H278" s="262"/>
      <c r="I278" s="259"/>
      <c r="J278" s="259"/>
      <c r="K278" s="259"/>
      <c r="L278" s="259"/>
      <c r="M278" s="259"/>
      <c r="N278" s="259"/>
    </row>
    <row r="279" spans="1:14" ht="15.75" customHeight="1" x14ac:dyDescent="0.2">
      <c r="A279" s="257"/>
      <c r="B279" s="280"/>
      <c r="C279" s="286"/>
      <c r="D279" s="272"/>
      <c r="E279" s="263"/>
      <c r="F279" s="263"/>
      <c r="G279" s="263"/>
      <c r="H279" s="263"/>
      <c r="I279" s="260"/>
      <c r="J279" s="260"/>
      <c r="K279" s="260"/>
      <c r="L279" s="260"/>
      <c r="M279" s="260"/>
      <c r="N279" s="260"/>
    </row>
    <row r="280" spans="1:14" ht="63" customHeight="1" x14ac:dyDescent="0.25">
      <c r="A280" s="135"/>
      <c r="B280" s="162" t="s">
        <v>38</v>
      </c>
      <c r="C280" s="166" t="s">
        <v>133</v>
      </c>
      <c r="D280" s="139" t="s">
        <v>343</v>
      </c>
      <c r="E280" s="140" t="s">
        <v>488</v>
      </c>
      <c r="F280" s="196">
        <v>45657</v>
      </c>
      <c r="G280" s="196">
        <v>45292</v>
      </c>
      <c r="H280" s="196">
        <v>45657</v>
      </c>
      <c r="I280" s="136"/>
      <c r="J280" s="136"/>
      <c r="K280" s="136"/>
      <c r="L280" s="136"/>
      <c r="M280" s="136"/>
      <c r="N280" s="136"/>
    </row>
    <row r="281" spans="1:14" ht="189" x14ac:dyDescent="0.2">
      <c r="A281" s="255"/>
      <c r="B281" s="289" t="s">
        <v>134</v>
      </c>
      <c r="C281" s="288" t="s">
        <v>135</v>
      </c>
      <c r="D281" s="271" t="s">
        <v>343</v>
      </c>
      <c r="E281" s="261" t="s">
        <v>488</v>
      </c>
      <c r="F281" s="264">
        <v>45657</v>
      </c>
      <c r="G281" s="264">
        <v>45292</v>
      </c>
      <c r="H281" s="264">
        <v>45657</v>
      </c>
      <c r="I281" s="261" t="s">
        <v>492</v>
      </c>
      <c r="J281" s="261" t="s">
        <v>493</v>
      </c>
      <c r="K281" s="261" t="s">
        <v>493</v>
      </c>
      <c r="L281" s="197" t="s">
        <v>510</v>
      </c>
      <c r="M281" s="197" t="s">
        <v>510</v>
      </c>
      <c r="N281" s="258"/>
    </row>
    <row r="282" spans="1:14" ht="126" x14ac:dyDescent="0.2">
      <c r="A282" s="256"/>
      <c r="B282" s="289"/>
      <c r="C282" s="288"/>
      <c r="D282" s="271"/>
      <c r="E282" s="262"/>
      <c r="F282" s="262"/>
      <c r="G282" s="262"/>
      <c r="H282" s="262"/>
      <c r="I282" s="262"/>
      <c r="J282" s="262"/>
      <c r="K282" s="262"/>
      <c r="L282" s="198" t="s">
        <v>511</v>
      </c>
      <c r="M282" s="198" t="s">
        <v>511</v>
      </c>
      <c r="N282" s="259"/>
    </row>
    <row r="283" spans="1:14" ht="110.25" x14ac:dyDescent="0.2">
      <c r="A283" s="256"/>
      <c r="B283" s="289"/>
      <c r="C283" s="288"/>
      <c r="D283" s="271"/>
      <c r="E283" s="262"/>
      <c r="F283" s="262"/>
      <c r="G283" s="262"/>
      <c r="H283" s="262"/>
      <c r="I283" s="262"/>
      <c r="J283" s="262"/>
      <c r="K283" s="262"/>
      <c r="L283" s="166" t="s">
        <v>494</v>
      </c>
      <c r="M283" s="166" t="s">
        <v>494</v>
      </c>
      <c r="N283" s="259"/>
    </row>
    <row r="284" spans="1:14" ht="94.5" x14ac:dyDescent="0.2">
      <c r="A284" s="256"/>
      <c r="B284" s="289"/>
      <c r="C284" s="288"/>
      <c r="D284" s="271"/>
      <c r="E284" s="262"/>
      <c r="F284" s="262"/>
      <c r="G284" s="262"/>
      <c r="H284" s="262"/>
      <c r="I284" s="262"/>
      <c r="J284" s="262"/>
      <c r="K284" s="262"/>
      <c r="L284" s="166" t="s">
        <v>495</v>
      </c>
      <c r="M284" s="166" t="s">
        <v>496</v>
      </c>
      <c r="N284" s="259"/>
    </row>
    <row r="285" spans="1:14" ht="110.25" x14ac:dyDescent="0.2">
      <c r="A285" s="256"/>
      <c r="B285" s="289"/>
      <c r="C285" s="288"/>
      <c r="D285" s="271"/>
      <c r="E285" s="262"/>
      <c r="F285" s="262"/>
      <c r="G285" s="262"/>
      <c r="H285" s="262"/>
      <c r="I285" s="262"/>
      <c r="J285" s="262"/>
      <c r="K285" s="262"/>
      <c r="L285" s="166" t="s">
        <v>497</v>
      </c>
      <c r="M285" s="166" t="s">
        <v>497</v>
      </c>
      <c r="N285" s="259"/>
    </row>
    <row r="286" spans="1:14" ht="141.75" x14ac:dyDescent="0.2">
      <c r="A286" s="256"/>
      <c r="B286" s="289"/>
      <c r="C286" s="288"/>
      <c r="D286" s="271"/>
      <c r="E286" s="262"/>
      <c r="F286" s="262"/>
      <c r="G286" s="262"/>
      <c r="H286" s="262"/>
      <c r="I286" s="262"/>
      <c r="J286" s="262"/>
      <c r="K286" s="262"/>
      <c r="L286" s="166" t="s">
        <v>498</v>
      </c>
      <c r="M286" s="166" t="s">
        <v>498</v>
      </c>
      <c r="N286" s="259"/>
    </row>
    <row r="287" spans="1:14" ht="173.25" x14ac:dyDescent="0.2">
      <c r="A287" s="256"/>
      <c r="B287" s="289"/>
      <c r="C287" s="288"/>
      <c r="D287" s="271"/>
      <c r="E287" s="262"/>
      <c r="F287" s="262"/>
      <c r="G287" s="262"/>
      <c r="H287" s="262"/>
      <c r="I287" s="262"/>
      <c r="J287" s="262"/>
      <c r="K287" s="262"/>
      <c r="L287" s="128" t="s">
        <v>499</v>
      </c>
      <c r="M287" s="128" t="s">
        <v>499</v>
      </c>
      <c r="N287" s="259"/>
    </row>
    <row r="288" spans="1:14" ht="157.5" x14ac:dyDescent="0.2">
      <c r="A288" s="256"/>
      <c r="B288" s="289"/>
      <c r="C288" s="288"/>
      <c r="D288" s="271"/>
      <c r="E288" s="262"/>
      <c r="F288" s="262"/>
      <c r="G288" s="262"/>
      <c r="H288" s="262"/>
      <c r="I288" s="262"/>
      <c r="J288" s="262"/>
      <c r="K288" s="262"/>
      <c r="L288" s="166" t="s">
        <v>372</v>
      </c>
      <c r="M288" s="166" t="s">
        <v>372</v>
      </c>
      <c r="N288" s="259"/>
    </row>
    <row r="289" spans="1:14" ht="267.75" x14ac:dyDescent="0.2">
      <c r="A289" s="256"/>
      <c r="B289" s="289"/>
      <c r="C289" s="288"/>
      <c r="D289" s="271"/>
      <c r="E289" s="262"/>
      <c r="F289" s="262"/>
      <c r="G289" s="262"/>
      <c r="H289" s="262"/>
      <c r="I289" s="262"/>
      <c r="J289" s="262"/>
      <c r="K289" s="262"/>
      <c r="L289" s="166" t="s">
        <v>373</v>
      </c>
      <c r="M289" s="166" t="s">
        <v>373</v>
      </c>
      <c r="N289" s="259"/>
    </row>
    <row r="290" spans="1:14" ht="157.5" x14ac:dyDescent="0.2">
      <c r="A290" s="257"/>
      <c r="B290" s="289"/>
      <c r="C290" s="288"/>
      <c r="D290" s="272"/>
      <c r="E290" s="263"/>
      <c r="F290" s="263"/>
      <c r="G290" s="263"/>
      <c r="H290" s="263"/>
      <c r="I290" s="263"/>
      <c r="J290" s="263"/>
      <c r="K290" s="263"/>
      <c r="L290" s="166" t="s">
        <v>500</v>
      </c>
      <c r="M290" s="166" t="s">
        <v>500</v>
      </c>
      <c r="N290" s="260"/>
    </row>
    <row r="291" spans="1:14" ht="15.75" x14ac:dyDescent="0.25">
      <c r="A291" s="135"/>
      <c r="B291" s="131" t="s">
        <v>0</v>
      </c>
      <c r="C291" s="16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</row>
    <row r="292" spans="1:14" ht="15.75" customHeight="1" x14ac:dyDescent="0.2">
      <c r="A292" s="255"/>
      <c r="B292" s="280" t="s">
        <v>334</v>
      </c>
      <c r="C292" s="286" t="s">
        <v>136</v>
      </c>
      <c r="D292" s="271" t="s">
        <v>343</v>
      </c>
      <c r="E292" s="261" t="s">
        <v>488</v>
      </c>
      <c r="F292" s="264">
        <v>45657</v>
      </c>
      <c r="G292" s="264">
        <v>45292</v>
      </c>
      <c r="H292" s="264">
        <v>45657</v>
      </c>
      <c r="I292" s="258"/>
      <c r="J292" s="258"/>
      <c r="K292" s="258"/>
      <c r="L292" s="258"/>
      <c r="M292" s="258"/>
      <c r="N292" s="258"/>
    </row>
    <row r="293" spans="1:14" ht="15.75" customHeight="1" x14ac:dyDescent="0.2">
      <c r="A293" s="256"/>
      <c r="B293" s="280"/>
      <c r="C293" s="286"/>
      <c r="D293" s="271"/>
      <c r="E293" s="262"/>
      <c r="F293" s="262"/>
      <c r="G293" s="262"/>
      <c r="H293" s="262"/>
      <c r="I293" s="259"/>
      <c r="J293" s="259"/>
      <c r="K293" s="259"/>
      <c r="L293" s="259"/>
      <c r="M293" s="259"/>
      <c r="N293" s="259"/>
    </row>
    <row r="294" spans="1:14" ht="15.75" customHeight="1" x14ac:dyDescent="0.2">
      <c r="A294" s="256"/>
      <c r="B294" s="280"/>
      <c r="C294" s="286"/>
      <c r="D294" s="271"/>
      <c r="E294" s="262"/>
      <c r="F294" s="262"/>
      <c r="G294" s="262"/>
      <c r="H294" s="262"/>
      <c r="I294" s="259"/>
      <c r="J294" s="259"/>
      <c r="K294" s="259"/>
      <c r="L294" s="259"/>
      <c r="M294" s="259"/>
      <c r="N294" s="259"/>
    </row>
    <row r="295" spans="1:14" ht="15.75" customHeight="1" x14ac:dyDescent="0.2">
      <c r="A295" s="256"/>
      <c r="B295" s="280"/>
      <c r="C295" s="286"/>
      <c r="D295" s="271"/>
      <c r="E295" s="262"/>
      <c r="F295" s="262"/>
      <c r="G295" s="262"/>
      <c r="H295" s="262"/>
      <c r="I295" s="259"/>
      <c r="J295" s="259"/>
      <c r="K295" s="259"/>
      <c r="L295" s="259"/>
      <c r="M295" s="259"/>
      <c r="N295" s="259"/>
    </row>
    <row r="296" spans="1:14" ht="15.75" customHeight="1" x14ac:dyDescent="0.2">
      <c r="A296" s="256"/>
      <c r="B296" s="280"/>
      <c r="C296" s="286"/>
      <c r="D296" s="271"/>
      <c r="E296" s="262"/>
      <c r="F296" s="262"/>
      <c r="G296" s="262"/>
      <c r="H296" s="262"/>
      <c r="I296" s="259"/>
      <c r="J296" s="259"/>
      <c r="K296" s="259"/>
      <c r="L296" s="259"/>
      <c r="M296" s="259"/>
      <c r="N296" s="259"/>
    </row>
    <row r="297" spans="1:14" ht="15.75" customHeight="1" x14ac:dyDescent="0.2">
      <c r="A297" s="256"/>
      <c r="B297" s="280"/>
      <c r="C297" s="286"/>
      <c r="D297" s="271"/>
      <c r="E297" s="262"/>
      <c r="F297" s="262"/>
      <c r="G297" s="262"/>
      <c r="H297" s="262"/>
      <c r="I297" s="259"/>
      <c r="J297" s="259"/>
      <c r="K297" s="259"/>
      <c r="L297" s="259"/>
      <c r="M297" s="259"/>
      <c r="N297" s="259"/>
    </row>
    <row r="298" spans="1:14" ht="15.75" customHeight="1" x14ac:dyDescent="0.2">
      <c r="A298" s="257"/>
      <c r="B298" s="280"/>
      <c r="C298" s="286"/>
      <c r="D298" s="272"/>
      <c r="E298" s="263"/>
      <c r="F298" s="263"/>
      <c r="G298" s="263"/>
      <c r="H298" s="263"/>
      <c r="I298" s="260"/>
      <c r="J298" s="260"/>
      <c r="K298" s="260"/>
      <c r="L298" s="260"/>
      <c r="M298" s="260"/>
      <c r="N298" s="260"/>
    </row>
    <row r="299" spans="1:14" ht="15.75" customHeight="1" x14ac:dyDescent="0.2">
      <c r="A299" s="255"/>
      <c r="B299" s="280" t="s">
        <v>38</v>
      </c>
      <c r="C299" s="286" t="s">
        <v>137</v>
      </c>
      <c r="D299" s="271" t="s">
        <v>343</v>
      </c>
      <c r="E299" s="261" t="s">
        <v>488</v>
      </c>
      <c r="F299" s="264">
        <v>45657</v>
      </c>
      <c r="G299" s="264">
        <v>45292</v>
      </c>
      <c r="H299" s="264">
        <v>45657</v>
      </c>
      <c r="I299" s="258"/>
      <c r="J299" s="258"/>
      <c r="K299" s="258"/>
      <c r="L299" s="258"/>
      <c r="M299" s="258"/>
      <c r="N299" s="258"/>
    </row>
    <row r="300" spans="1:14" ht="15.75" customHeight="1" x14ac:dyDescent="0.2">
      <c r="A300" s="256"/>
      <c r="B300" s="280"/>
      <c r="C300" s="286"/>
      <c r="D300" s="271"/>
      <c r="E300" s="262"/>
      <c r="F300" s="262"/>
      <c r="G300" s="262"/>
      <c r="H300" s="262"/>
      <c r="I300" s="259"/>
      <c r="J300" s="259"/>
      <c r="K300" s="259"/>
      <c r="L300" s="259"/>
      <c r="M300" s="259"/>
      <c r="N300" s="259"/>
    </row>
    <row r="301" spans="1:14" ht="15.75" customHeight="1" x14ac:dyDescent="0.2">
      <c r="A301" s="256"/>
      <c r="B301" s="280"/>
      <c r="C301" s="286"/>
      <c r="D301" s="271"/>
      <c r="E301" s="262"/>
      <c r="F301" s="262"/>
      <c r="G301" s="262"/>
      <c r="H301" s="262"/>
      <c r="I301" s="259"/>
      <c r="J301" s="259"/>
      <c r="K301" s="259"/>
      <c r="L301" s="259"/>
      <c r="M301" s="259"/>
      <c r="N301" s="259"/>
    </row>
    <row r="302" spans="1:14" ht="15.75" customHeight="1" x14ac:dyDescent="0.2">
      <c r="A302" s="256"/>
      <c r="B302" s="280"/>
      <c r="C302" s="286"/>
      <c r="D302" s="271"/>
      <c r="E302" s="262"/>
      <c r="F302" s="262"/>
      <c r="G302" s="262"/>
      <c r="H302" s="262"/>
      <c r="I302" s="259"/>
      <c r="J302" s="259"/>
      <c r="K302" s="259"/>
      <c r="L302" s="259"/>
      <c r="M302" s="259"/>
      <c r="N302" s="259"/>
    </row>
    <row r="303" spans="1:14" ht="15.75" customHeight="1" x14ac:dyDescent="0.2">
      <c r="A303" s="256"/>
      <c r="B303" s="280"/>
      <c r="C303" s="286"/>
      <c r="D303" s="271"/>
      <c r="E303" s="262"/>
      <c r="F303" s="262"/>
      <c r="G303" s="262"/>
      <c r="H303" s="262"/>
      <c r="I303" s="259"/>
      <c r="J303" s="259"/>
      <c r="K303" s="259"/>
      <c r="L303" s="259"/>
      <c r="M303" s="259"/>
      <c r="N303" s="259"/>
    </row>
    <row r="304" spans="1:14" ht="15.75" customHeight="1" x14ac:dyDescent="0.2">
      <c r="A304" s="256"/>
      <c r="B304" s="280"/>
      <c r="C304" s="286"/>
      <c r="D304" s="271"/>
      <c r="E304" s="262"/>
      <c r="F304" s="262"/>
      <c r="G304" s="262"/>
      <c r="H304" s="262"/>
      <c r="I304" s="259"/>
      <c r="J304" s="259"/>
      <c r="K304" s="259"/>
      <c r="L304" s="259"/>
      <c r="M304" s="259"/>
      <c r="N304" s="259"/>
    </row>
    <row r="305" spans="1:14" ht="15.75" customHeight="1" x14ac:dyDescent="0.2">
      <c r="A305" s="257"/>
      <c r="B305" s="280"/>
      <c r="C305" s="286"/>
      <c r="D305" s="272"/>
      <c r="E305" s="263"/>
      <c r="F305" s="263"/>
      <c r="G305" s="263"/>
      <c r="H305" s="263"/>
      <c r="I305" s="260"/>
      <c r="J305" s="260"/>
      <c r="K305" s="260"/>
      <c r="L305" s="260"/>
      <c r="M305" s="260"/>
      <c r="N305" s="260"/>
    </row>
    <row r="306" spans="1:14" ht="15.75" customHeight="1" x14ac:dyDescent="0.2">
      <c r="A306" s="255"/>
      <c r="B306" s="280" t="s">
        <v>138</v>
      </c>
      <c r="C306" s="286" t="s">
        <v>139</v>
      </c>
      <c r="D306" s="271" t="s">
        <v>343</v>
      </c>
      <c r="E306" s="261" t="s">
        <v>488</v>
      </c>
      <c r="F306" s="264">
        <v>45657</v>
      </c>
      <c r="G306" s="264">
        <v>45292</v>
      </c>
      <c r="H306" s="264">
        <v>45657</v>
      </c>
      <c r="I306" s="258"/>
      <c r="J306" s="258"/>
      <c r="K306" s="258"/>
      <c r="L306" s="258"/>
      <c r="M306" s="258"/>
      <c r="N306" s="258"/>
    </row>
    <row r="307" spans="1:14" ht="15.75" customHeight="1" x14ac:dyDescent="0.2">
      <c r="A307" s="256"/>
      <c r="B307" s="280"/>
      <c r="C307" s="286"/>
      <c r="D307" s="271"/>
      <c r="E307" s="262"/>
      <c r="F307" s="262"/>
      <c r="G307" s="262"/>
      <c r="H307" s="262"/>
      <c r="I307" s="259"/>
      <c r="J307" s="259"/>
      <c r="K307" s="259"/>
      <c r="L307" s="259"/>
      <c r="M307" s="259"/>
      <c r="N307" s="259"/>
    </row>
    <row r="308" spans="1:14" ht="15.75" customHeight="1" x14ac:dyDescent="0.2">
      <c r="A308" s="256"/>
      <c r="B308" s="280"/>
      <c r="C308" s="286"/>
      <c r="D308" s="271"/>
      <c r="E308" s="262"/>
      <c r="F308" s="262"/>
      <c r="G308" s="262"/>
      <c r="H308" s="262"/>
      <c r="I308" s="259"/>
      <c r="J308" s="259"/>
      <c r="K308" s="259"/>
      <c r="L308" s="259"/>
      <c r="M308" s="259"/>
      <c r="N308" s="259"/>
    </row>
    <row r="309" spans="1:14" ht="15.75" customHeight="1" x14ac:dyDescent="0.2">
      <c r="A309" s="256"/>
      <c r="B309" s="280"/>
      <c r="C309" s="286"/>
      <c r="D309" s="271"/>
      <c r="E309" s="262"/>
      <c r="F309" s="262"/>
      <c r="G309" s="262"/>
      <c r="H309" s="262"/>
      <c r="I309" s="259"/>
      <c r="J309" s="259"/>
      <c r="K309" s="259"/>
      <c r="L309" s="259"/>
      <c r="M309" s="259"/>
      <c r="N309" s="259"/>
    </row>
    <row r="310" spans="1:14" ht="15.75" customHeight="1" x14ac:dyDescent="0.2">
      <c r="A310" s="256"/>
      <c r="B310" s="280"/>
      <c r="C310" s="286"/>
      <c r="D310" s="271"/>
      <c r="E310" s="262"/>
      <c r="F310" s="262"/>
      <c r="G310" s="262"/>
      <c r="H310" s="262"/>
      <c r="I310" s="259"/>
      <c r="J310" s="259"/>
      <c r="K310" s="259"/>
      <c r="L310" s="259"/>
      <c r="M310" s="259"/>
      <c r="N310" s="259"/>
    </row>
    <row r="311" spans="1:14" ht="15.75" customHeight="1" x14ac:dyDescent="0.2">
      <c r="A311" s="256"/>
      <c r="B311" s="280"/>
      <c r="C311" s="286"/>
      <c r="D311" s="271"/>
      <c r="E311" s="262"/>
      <c r="F311" s="262"/>
      <c r="G311" s="262"/>
      <c r="H311" s="262"/>
      <c r="I311" s="259"/>
      <c r="J311" s="259"/>
      <c r="K311" s="259"/>
      <c r="L311" s="259"/>
      <c r="M311" s="259"/>
      <c r="N311" s="259"/>
    </row>
    <row r="312" spans="1:14" ht="15.75" customHeight="1" x14ac:dyDescent="0.2">
      <c r="A312" s="257"/>
      <c r="B312" s="280"/>
      <c r="C312" s="286"/>
      <c r="D312" s="272"/>
      <c r="E312" s="263"/>
      <c r="F312" s="263"/>
      <c r="G312" s="263"/>
      <c r="H312" s="263"/>
      <c r="I312" s="260"/>
      <c r="J312" s="260"/>
      <c r="K312" s="260"/>
      <c r="L312" s="260"/>
      <c r="M312" s="260"/>
      <c r="N312" s="260"/>
    </row>
    <row r="313" spans="1:14" ht="15.75" customHeight="1" x14ac:dyDescent="0.2">
      <c r="A313" s="255"/>
      <c r="B313" s="280" t="s">
        <v>140</v>
      </c>
      <c r="C313" s="286" t="s">
        <v>141</v>
      </c>
      <c r="D313" s="271" t="s">
        <v>343</v>
      </c>
      <c r="E313" s="261" t="s">
        <v>488</v>
      </c>
      <c r="F313" s="264">
        <v>45657</v>
      </c>
      <c r="G313" s="264">
        <v>45292</v>
      </c>
      <c r="H313" s="264">
        <v>45657</v>
      </c>
      <c r="I313" s="258"/>
      <c r="J313" s="258"/>
      <c r="K313" s="258"/>
      <c r="L313" s="258"/>
      <c r="M313" s="258"/>
      <c r="N313" s="258"/>
    </row>
    <row r="314" spans="1:14" ht="15.75" customHeight="1" x14ac:dyDescent="0.2">
      <c r="A314" s="256"/>
      <c r="B314" s="280"/>
      <c r="C314" s="286"/>
      <c r="D314" s="271"/>
      <c r="E314" s="262"/>
      <c r="F314" s="262"/>
      <c r="G314" s="262"/>
      <c r="H314" s="262"/>
      <c r="I314" s="259"/>
      <c r="J314" s="259"/>
      <c r="K314" s="259"/>
      <c r="L314" s="259"/>
      <c r="M314" s="259"/>
      <c r="N314" s="259"/>
    </row>
    <row r="315" spans="1:14" ht="15.75" customHeight="1" x14ac:dyDescent="0.2">
      <c r="A315" s="256"/>
      <c r="B315" s="280"/>
      <c r="C315" s="286"/>
      <c r="D315" s="271"/>
      <c r="E315" s="262"/>
      <c r="F315" s="262"/>
      <c r="G315" s="262"/>
      <c r="H315" s="262"/>
      <c r="I315" s="259"/>
      <c r="J315" s="259"/>
      <c r="K315" s="259"/>
      <c r="L315" s="259"/>
      <c r="M315" s="259"/>
      <c r="N315" s="259"/>
    </row>
    <row r="316" spans="1:14" ht="15.75" customHeight="1" x14ac:dyDescent="0.2">
      <c r="A316" s="256"/>
      <c r="B316" s="280"/>
      <c r="C316" s="286"/>
      <c r="D316" s="271"/>
      <c r="E316" s="262"/>
      <c r="F316" s="262"/>
      <c r="G316" s="262"/>
      <c r="H316" s="262"/>
      <c r="I316" s="259"/>
      <c r="J316" s="259"/>
      <c r="K316" s="259"/>
      <c r="L316" s="259"/>
      <c r="M316" s="259"/>
      <c r="N316" s="259"/>
    </row>
    <row r="317" spans="1:14" ht="15.75" customHeight="1" x14ac:dyDescent="0.2">
      <c r="A317" s="256"/>
      <c r="B317" s="280"/>
      <c r="C317" s="286"/>
      <c r="D317" s="271"/>
      <c r="E317" s="262"/>
      <c r="F317" s="262"/>
      <c r="G317" s="262"/>
      <c r="H317" s="262"/>
      <c r="I317" s="259"/>
      <c r="J317" s="259"/>
      <c r="K317" s="259"/>
      <c r="L317" s="259"/>
      <c r="M317" s="259"/>
      <c r="N317" s="259"/>
    </row>
    <row r="318" spans="1:14" ht="15.75" customHeight="1" x14ac:dyDescent="0.2">
      <c r="A318" s="256"/>
      <c r="B318" s="280"/>
      <c r="C318" s="286"/>
      <c r="D318" s="271"/>
      <c r="E318" s="262"/>
      <c r="F318" s="262"/>
      <c r="G318" s="262"/>
      <c r="H318" s="262"/>
      <c r="I318" s="259"/>
      <c r="J318" s="259"/>
      <c r="K318" s="259"/>
      <c r="L318" s="259"/>
      <c r="M318" s="259"/>
      <c r="N318" s="259"/>
    </row>
    <row r="319" spans="1:14" ht="15.75" customHeight="1" x14ac:dyDescent="0.2">
      <c r="A319" s="257"/>
      <c r="B319" s="280"/>
      <c r="C319" s="286"/>
      <c r="D319" s="272"/>
      <c r="E319" s="263"/>
      <c r="F319" s="263"/>
      <c r="G319" s="263"/>
      <c r="H319" s="263"/>
      <c r="I319" s="260"/>
      <c r="J319" s="260"/>
      <c r="K319" s="260"/>
      <c r="L319" s="260"/>
      <c r="M319" s="260"/>
      <c r="N319" s="260"/>
    </row>
    <row r="320" spans="1:14" ht="15.75" customHeight="1" x14ac:dyDescent="0.2">
      <c r="A320" s="255"/>
      <c r="B320" s="280" t="s">
        <v>143</v>
      </c>
      <c r="C320" s="286" t="s">
        <v>142</v>
      </c>
      <c r="D320" s="271" t="s">
        <v>343</v>
      </c>
      <c r="E320" s="261" t="s">
        <v>488</v>
      </c>
      <c r="F320" s="264">
        <v>45657</v>
      </c>
      <c r="G320" s="264">
        <v>45292</v>
      </c>
      <c r="H320" s="264">
        <v>45657</v>
      </c>
      <c r="I320" s="258"/>
      <c r="J320" s="258"/>
      <c r="K320" s="258"/>
      <c r="L320" s="258"/>
      <c r="M320" s="258"/>
      <c r="N320" s="258"/>
    </row>
    <row r="321" spans="1:14" ht="15.75" customHeight="1" x14ac:dyDescent="0.2">
      <c r="A321" s="256"/>
      <c r="B321" s="280"/>
      <c r="C321" s="286"/>
      <c r="D321" s="271"/>
      <c r="E321" s="262"/>
      <c r="F321" s="262"/>
      <c r="G321" s="262"/>
      <c r="H321" s="262"/>
      <c r="I321" s="259"/>
      <c r="J321" s="259"/>
      <c r="K321" s="259"/>
      <c r="L321" s="259"/>
      <c r="M321" s="259"/>
      <c r="N321" s="259"/>
    </row>
    <row r="322" spans="1:14" ht="15.75" customHeight="1" x14ac:dyDescent="0.2">
      <c r="A322" s="256"/>
      <c r="B322" s="280"/>
      <c r="C322" s="286"/>
      <c r="D322" s="271"/>
      <c r="E322" s="262"/>
      <c r="F322" s="262"/>
      <c r="G322" s="262"/>
      <c r="H322" s="262"/>
      <c r="I322" s="259"/>
      <c r="J322" s="259"/>
      <c r="K322" s="259"/>
      <c r="L322" s="259"/>
      <c r="M322" s="259"/>
      <c r="N322" s="259"/>
    </row>
    <row r="323" spans="1:14" ht="15.75" customHeight="1" x14ac:dyDescent="0.2">
      <c r="A323" s="256"/>
      <c r="B323" s="280"/>
      <c r="C323" s="286"/>
      <c r="D323" s="271"/>
      <c r="E323" s="262"/>
      <c r="F323" s="262"/>
      <c r="G323" s="262"/>
      <c r="H323" s="262"/>
      <c r="I323" s="259"/>
      <c r="J323" s="259"/>
      <c r="K323" s="259"/>
      <c r="L323" s="259"/>
      <c r="M323" s="259"/>
      <c r="N323" s="259"/>
    </row>
    <row r="324" spans="1:14" ht="15.75" customHeight="1" x14ac:dyDescent="0.2">
      <c r="A324" s="256"/>
      <c r="B324" s="280"/>
      <c r="C324" s="286"/>
      <c r="D324" s="271"/>
      <c r="E324" s="262"/>
      <c r="F324" s="262"/>
      <c r="G324" s="262"/>
      <c r="H324" s="262"/>
      <c r="I324" s="259"/>
      <c r="J324" s="259"/>
      <c r="K324" s="259"/>
      <c r="L324" s="259"/>
      <c r="M324" s="259"/>
      <c r="N324" s="259"/>
    </row>
    <row r="325" spans="1:14" ht="15.75" customHeight="1" x14ac:dyDescent="0.2">
      <c r="A325" s="256"/>
      <c r="B325" s="280"/>
      <c r="C325" s="286"/>
      <c r="D325" s="271"/>
      <c r="E325" s="262"/>
      <c r="F325" s="262"/>
      <c r="G325" s="262"/>
      <c r="H325" s="262"/>
      <c r="I325" s="259"/>
      <c r="J325" s="259"/>
      <c r="K325" s="259"/>
      <c r="L325" s="259"/>
      <c r="M325" s="259"/>
      <c r="N325" s="259"/>
    </row>
    <row r="326" spans="1:14" ht="15.75" customHeight="1" x14ac:dyDescent="0.2">
      <c r="A326" s="257"/>
      <c r="B326" s="280"/>
      <c r="C326" s="286"/>
      <c r="D326" s="272"/>
      <c r="E326" s="263"/>
      <c r="F326" s="263"/>
      <c r="G326" s="263"/>
      <c r="H326" s="263"/>
      <c r="I326" s="260"/>
      <c r="J326" s="260"/>
      <c r="K326" s="260"/>
      <c r="L326" s="260"/>
      <c r="M326" s="260"/>
      <c r="N326" s="260"/>
    </row>
    <row r="327" spans="1:14" ht="15.75" customHeight="1" x14ac:dyDescent="0.2">
      <c r="A327" s="255"/>
      <c r="B327" s="280" t="s">
        <v>144</v>
      </c>
      <c r="C327" s="291" t="s">
        <v>145</v>
      </c>
      <c r="D327" s="271" t="s">
        <v>343</v>
      </c>
      <c r="E327" s="261" t="s">
        <v>488</v>
      </c>
      <c r="F327" s="264">
        <v>45657</v>
      </c>
      <c r="G327" s="264">
        <v>45292</v>
      </c>
      <c r="H327" s="264">
        <v>45657</v>
      </c>
      <c r="I327" s="258"/>
      <c r="J327" s="258"/>
      <c r="K327" s="258"/>
      <c r="L327" s="258"/>
      <c r="M327" s="258"/>
      <c r="N327" s="258"/>
    </row>
    <row r="328" spans="1:14" ht="15.75" customHeight="1" x14ac:dyDescent="0.2">
      <c r="A328" s="256"/>
      <c r="B328" s="280"/>
      <c r="C328" s="291"/>
      <c r="D328" s="271"/>
      <c r="E328" s="262"/>
      <c r="F328" s="262"/>
      <c r="G328" s="262"/>
      <c r="H328" s="262"/>
      <c r="I328" s="259"/>
      <c r="J328" s="259"/>
      <c r="K328" s="259"/>
      <c r="L328" s="259"/>
      <c r="M328" s="259"/>
      <c r="N328" s="259"/>
    </row>
    <row r="329" spans="1:14" ht="15.75" customHeight="1" x14ac:dyDescent="0.2">
      <c r="A329" s="256"/>
      <c r="B329" s="280"/>
      <c r="C329" s="291"/>
      <c r="D329" s="271"/>
      <c r="E329" s="262"/>
      <c r="F329" s="262"/>
      <c r="G329" s="262"/>
      <c r="H329" s="262"/>
      <c r="I329" s="259"/>
      <c r="J329" s="259"/>
      <c r="K329" s="259"/>
      <c r="L329" s="259"/>
      <c r="M329" s="259"/>
      <c r="N329" s="259"/>
    </row>
    <row r="330" spans="1:14" ht="15.75" customHeight="1" x14ac:dyDescent="0.2">
      <c r="A330" s="256"/>
      <c r="B330" s="280"/>
      <c r="C330" s="291"/>
      <c r="D330" s="271"/>
      <c r="E330" s="262"/>
      <c r="F330" s="262"/>
      <c r="G330" s="262"/>
      <c r="H330" s="262"/>
      <c r="I330" s="259"/>
      <c r="J330" s="259"/>
      <c r="K330" s="259"/>
      <c r="L330" s="259"/>
      <c r="M330" s="259"/>
      <c r="N330" s="259"/>
    </row>
    <row r="331" spans="1:14" ht="15.75" customHeight="1" x14ac:dyDescent="0.2">
      <c r="A331" s="256"/>
      <c r="B331" s="280"/>
      <c r="C331" s="291"/>
      <c r="D331" s="271"/>
      <c r="E331" s="262"/>
      <c r="F331" s="262"/>
      <c r="G331" s="262"/>
      <c r="H331" s="262"/>
      <c r="I331" s="259"/>
      <c r="J331" s="259"/>
      <c r="K331" s="259"/>
      <c r="L331" s="259"/>
      <c r="M331" s="259"/>
      <c r="N331" s="259"/>
    </row>
    <row r="332" spans="1:14" ht="15.75" customHeight="1" x14ac:dyDescent="0.2">
      <c r="A332" s="256"/>
      <c r="B332" s="280"/>
      <c r="C332" s="291"/>
      <c r="D332" s="271"/>
      <c r="E332" s="262"/>
      <c r="F332" s="262"/>
      <c r="G332" s="262"/>
      <c r="H332" s="262"/>
      <c r="I332" s="259"/>
      <c r="J332" s="259"/>
      <c r="K332" s="259"/>
      <c r="L332" s="259"/>
      <c r="M332" s="259"/>
      <c r="N332" s="259"/>
    </row>
    <row r="333" spans="1:14" ht="15.75" customHeight="1" x14ac:dyDescent="0.2">
      <c r="A333" s="257"/>
      <c r="B333" s="280"/>
      <c r="C333" s="291"/>
      <c r="D333" s="272"/>
      <c r="E333" s="263"/>
      <c r="F333" s="263"/>
      <c r="G333" s="263"/>
      <c r="H333" s="263"/>
      <c r="I333" s="260"/>
      <c r="J333" s="260"/>
      <c r="K333" s="260"/>
      <c r="L333" s="260"/>
      <c r="M333" s="260"/>
      <c r="N333" s="260"/>
    </row>
    <row r="334" spans="1:14" ht="15.75" customHeight="1" x14ac:dyDescent="0.2">
      <c r="A334" s="255"/>
      <c r="B334" s="281" t="s">
        <v>124</v>
      </c>
      <c r="C334" s="286" t="s">
        <v>123</v>
      </c>
      <c r="D334" s="271" t="s">
        <v>343</v>
      </c>
      <c r="E334" s="261" t="s">
        <v>488</v>
      </c>
      <c r="F334" s="264">
        <v>45657</v>
      </c>
      <c r="G334" s="264">
        <v>45292</v>
      </c>
      <c r="H334" s="264">
        <v>45657</v>
      </c>
      <c r="I334" s="258"/>
      <c r="J334" s="258"/>
      <c r="K334" s="258"/>
      <c r="L334" s="258"/>
      <c r="M334" s="258"/>
      <c r="N334" s="258"/>
    </row>
    <row r="335" spans="1:14" ht="15.75" customHeight="1" x14ac:dyDescent="0.2">
      <c r="A335" s="256"/>
      <c r="B335" s="281"/>
      <c r="C335" s="286"/>
      <c r="D335" s="271"/>
      <c r="E335" s="262"/>
      <c r="F335" s="262"/>
      <c r="G335" s="262"/>
      <c r="H335" s="262"/>
      <c r="I335" s="259"/>
      <c r="J335" s="259"/>
      <c r="K335" s="259"/>
      <c r="L335" s="259"/>
      <c r="M335" s="259"/>
      <c r="N335" s="259"/>
    </row>
    <row r="336" spans="1:14" ht="15.75" customHeight="1" x14ac:dyDescent="0.2">
      <c r="A336" s="256"/>
      <c r="B336" s="281"/>
      <c r="C336" s="286"/>
      <c r="D336" s="271"/>
      <c r="E336" s="262"/>
      <c r="F336" s="262"/>
      <c r="G336" s="262"/>
      <c r="H336" s="262"/>
      <c r="I336" s="259"/>
      <c r="J336" s="259"/>
      <c r="K336" s="259"/>
      <c r="L336" s="259"/>
      <c r="M336" s="259"/>
      <c r="N336" s="259"/>
    </row>
    <row r="337" spans="1:14" ht="15.75" customHeight="1" x14ac:dyDescent="0.2">
      <c r="A337" s="256"/>
      <c r="B337" s="281"/>
      <c r="C337" s="286"/>
      <c r="D337" s="271"/>
      <c r="E337" s="262"/>
      <c r="F337" s="262"/>
      <c r="G337" s="262"/>
      <c r="H337" s="262"/>
      <c r="I337" s="259"/>
      <c r="J337" s="259"/>
      <c r="K337" s="259"/>
      <c r="L337" s="259"/>
      <c r="M337" s="259"/>
      <c r="N337" s="259"/>
    </row>
    <row r="338" spans="1:14" ht="15.75" customHeight="1" x14ac:dyDescent="0.2">
      <c r="A338" s="256"/>
      <c r="B338" s="281"/>
      <c r="C338" s="286"/>
      <c r="D338" s="271"/>
      <c r="E338" s="262"/>
      <c r="F338" s="262"/>
      <c r="G338" s="262"/>
      <c r="H338" s="262"/>
      <c r="I338" s="259"/>
      <c r="J338" s="259"/>
      <c r="K338" s="259"/>
      <c r="L338" s="259"/>
      <c r="M338" s="259"/>
      <c r="N338" s="259"/>
    </row>
    <row r="339" spans="1:14" ht="15.75" customHeight="1" x14ac:dyDescent="0.2">
      <c r="A339" s="256"/>
      <c r="B339" s="281"/>
      <c r="C339" s="286"/>
      <c r="D339" s="271"/>
      <c r="E339" s="262"/>
      <c r="F339" s="262"/>
      <c r="G339" s="262"/>
      <c r="H339" s="262"/>
      <c r="I339" s="259"/>
      <c r="J339" s="259"/>
      <c r="K339" s="259"/>
      <c r="L339" s="259"/>
      <c r="M339" s="259"/>
      <c r="N339" s="259"/>
    </row>
    <row r="340" spans="1:14" ht="15.75" customHeight="1" x14ac:dyDescent="0.2">
      <c r="A340" s="257"/>
      <c r="B340" s="281"/>
      <c r="C340" s="286"/>
      <c r="D340" s="272"/>
      <c r="E340" s="263"/>
      <c r="F340" s="263"/>
      <c r="G340" s="263"/>
      <c r="H340" s="263"/>
      <c r="I340" s="260"/>
      <c r="J340" s="260"/>
      <c r="K340" s="260"/>
      <c r="L340" s="260"/>
      <c r="M340" s="260"/>
      <c r="N340" s="260"/>
    </row>
    <row r="341" spans="1:14" ht="93.75" customHeight="1" x14ac:dyDescent="0.2">
      <c r="A341" s="255"/>
      <c r="B341" s="289" t="s">
        <v>146</v>
      </c>
      <c r="C341" s="288" t="s">
        <v>147</v>
      </c>
      <c r="D341" s="271" t="s">
        <v>343</v>
      </c>
      <c r="E341" s="261" t="s">
        <v>488</v>
      </c>
      <c r="F341" s="264">
        <v>45657</v>
      </c>
      <c r="G341" s="264">
        <v>45292</v>
      </c>
      <c r="H341" s="264">
        <v>45657</v>
      </c>
      <c r="I341" s="261" t="s">
        <v>501</v>
      </c>
      <c r="J341" s="261" t="s">
        <v>527</v>
      </c>
      <c r="K341" s="261" t="s">
        <v>527</v>
      </c>
      <c r="L341" s="128" t="s">
        <v>502</v>
      </c>
      <c r="M341" s="128" t="s">
        <v>502</v>
      </c>
      <c r="N341" s="258"/>
    </row>
    <row r="342" spans="1:14" ht="220.5" x14ac:dyDescent="0.2">
      <c r="A342" s="256"/>
      <c r="B342" s="289"/>
      <c r="C342" s="288"/>
      <c r="D342" s="271"/>
      <c r="E342" s="262"/>
      <c r="F342" s="262"/>
      <c r="G342" s="262"/>
      <c r="H342" s="262"/>
      <c r="I342" s="262"/>
      <c r="J342" s="262"/>
      <c r="K342" s="262"/>
      <c r="L342" s="128" t="s">
        <v>503</v>
      </c>
      <c r="M342" s="128" t="s">
        <v>503</v>
      </c>
      <c r="N342" s="259"/>
    </row>
    <row r="343" spans="1:14" ht="141.75" x14ac:dyDescent="0.2">
      <c r="A343" s="257"/>
      <c r="B343" s="289"/>
      <c r="C343" s="288"/>
      <c r="D343" s="271"/>
      <c r="E343" s="262"/>
      <c r="F343" s="262"/>
      <c r="G343" s="262"/>
      <c r="H343" s="262"/>
      <c r="I343" s="262"/>
      <c r="J343" s="262"/>
      <c r="K343" s="262"/>
      <c r="L343" s="166" t="s">
        <v>374</v>
      </c>
      <c r="M343" s="166" t="s">
        <v>374</v>
      </c>
      <c r="N343" s="259"/>
    </row>
    <row r="344" spans="1:14" ht="15.75" x14ac:dyDescent="0.25">
      <c r="A344" s="135"/>
      <c r="B344" s="131" t="s">
        <v>0</v>
      </c>
      <c r="C344" s="16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</row>
    <row r="345" spans="1:14" ht="15.75" customHeight="1" x14ac:dyDescent="0.2">
      <c r="A345" s="255"/>
      <c r="B345" s="280" t="s">
        <v>32</v>
      </c>
      <c r="C345" s="286" t="s">
        <v>148</v>
      </c>
      <c r="D345" s="271" t="s">
        <v>343</v>
      </c>
      <c r="E345" s="261" t="s">
        <v>488</v>
      </c>
      <c r="F345" s="264">
        <v>45657</v>
      </c>
      <c r="G345" s="264">
        <v>45292</v>
      </c>
      <c r="H345" s="264">
        <v>45657</v>
      </c>
      <c r="I345" s="258"/>
      <c r="J345" s="258"/>
      <c r="K345" s="258"/>
      <c r="L345" s="258"/>
      <c r="M345" s="258"/>
      <c r="N345" s="258"/>
    </row>
    <row r="346" spans="1:14" ht="15.75" customHeight="1" x14ac:dyDescent="0.2">
      <c r="A346" s="256"/>
      <c r="B346" s="280"/>
      <c r="C346" s="286"/>
      <c r="D346" s="271"/>
      <c r="E346" s="262"/>
      <c r="F346" s="262"/>
      <c r="G346" s="262"/>
      <c r="H346" s="262"/>
      <c r="I346" s="259"/>
      <c r="J346" s="259"/>
      <c r="K346" s="259"/>
      <c r="L346" s="259"/>
      <c r="M346" s="259"/>
      <c r="N346" s="259"/>
    </row>
    <row r="347" spans="1:14" ht="15.75" customHeight="1" x14ac:dyDescent="0.2">
      <c r="A347" s="256"/>
      <c r="B347" s="280"/>
      <c r="C347" s="286"/>
      <c r="D347" s="271"/>
      <c r="E347" s="262"/>
      <c r="F347" s="262"/>
      <c r="G347" s="262"/>
      <c r="H347" s="262"/>
      <c r="I347" s="259"/>
      <c r="J347" s="259"/>
      <c r="K347" s="259"/>
      <c r="L347" s="259"/>
      <c r="M347" s="259"/>
      <c r="N347" s="259"/>
    </row>
    <row r="348" spans="1:14" ht="15.75" customHeight="1" x14ac:dyDescent="0.2">
      <c r="A348" s="256"/>
      <c r="B348" s="280"/>
      <c r="C348" s="286"/>
      <c r="D348" s="271"/>
      <c r="E348" s="262"/>
      <c r="F348" s="262"/>
      <c r="G348" s="262"/>
      <c r="H348" s="262"/>
      <c r="I348" s="259"/>
      <c r="J348" s="259"/>
      <c r="K348" s="259"/>
      <c r="L348" s="259"/>
      <c r="M348" s="259"/>
      <c r="N348" s="259"/>
    </row>
    <row r="349" spans="1:14" ht="15.75" customHeight="1" x14ac:dyDescent="0.2">
      <c r="A349" s="256"/>
      <c r="B349" s="280"/>
      <c r="C349" s="286"/>
      <c r="D349" s="271"/>
      <c r="E349" s="262"/>
      <c r="F349" s="262"/>
      <c r="G349" s="262"/>
      <c r="H349" s="262"/>
      <c r="I349" s="259"/>
      <c r="J349" s="259"/>
      <c r="K349" s="259"/>
      <c r="L349" s="259"/>
      <c r="M349" s="259"/>
      <c r="N349" s="259"/>
    </row>
    <row r="350" spans="1:14" ht="15.75" customHeight="1" x14ac:dyDescent="0.2">
      <c r="A350" s="256"/>
      <c r="B350" s="280"/>
      <c r="C350" s="286"/>
      <c r="D350" s="271"/>
      <c r="E350" s="262"/>
      <c r="F350" s="262"/>
      <c r="G350" s="262"/>
      <c r="H350" s="262"/>
      <c r="I350" s="259"/>
      <c r="J350" s="259"/>
      <c r="K350" s="259"/>
      <c r="L350" s="259"/>
      <c r="M350" s="259"/>
      <c r="N350" s="259"/>
    </row>
    <row r="351" spans="1:14" ht="15.75" customHeight="1" x14ac:dyDescent="0.2">
      <c r="A351" s="257"/>
      <c r="B351" s="280"/>
      <c r="C351" s="286"/>
      <c r="D351" s="272"/>
      <c r="E351" s="263"/>
      <c r="F351" s="263"/>
      <c r="G351" s="263"/>
      <c r="H351" s="263"/>
      <c r="I351" s="260"/>
      <c r="J351" s="260"/>
      <c r="K351" s="260"/>
      <c r="L351" s="260"/>
      <c r="M351" s="260"/>
      <c r="N351" s="260"/>
    </row>
    <row r="352" spans="1:14" ht="15.75" customHeight="1" x14ac:dyDescent="0.2">
      <c r="A352" s="255"/>
      <c r="B352" s="280" t="s">
        <v>38</v>
      </c>
      <c r="C352" s="286" t="s">
        <v>149</v>
      </c>
      <c r="D352" s="271" t="s">
        <v>343</v>
      </c>
      <c r="E352" s="261" t="s">
        <v>488</v>
      </c>
      <c r="F352" s="264">
        <v>45657</v>
      </c>
      <c r="G352" s="264">
        <v>45292</v>
      </c>
      <c r="H352" s="264">
        <v>45657</v>
      </c>
      <c r="I352" s="258"/>
      <c r="J352" s="258"/>
      <c r="K352" s="258"/>
      <c r="L352" s="258"/>
      <c r="M352" s="258"/>
      <c r="N352" s="258"/>
    </row>
    <row r="353" spans="1:14" ht="15.75" customHeight="1" x14ac:dyDescent="0.2">
      <c r="A353" s="256"/>
      <c r="B353" s="280"/>
      <c r="C353" s="286"/>
      <c r="D353" s="271"/>
      <c r="E353" s="262"/>
      <c r="F353" s="262"/>
      <c r="G353" s="262"/>
      <c r="H353" s="262"/>
      <c r="I353" s="259"/>
      <c r="J353" s="259"/>
      <c r="K353" s="259"/>
      <c r="L353" s="259"/>
      <c r="M353" s="259"/>
      <c r="N353" s="259"/>
    </row>
    <row r="354" spans="1:14" ht="15.75" customHeight="1" x14ac:dyDescent="0.2">
      <c r="A354" s="256"/>
      <c r="B354" s="280"/>
      <c r="C354" s="286"/>
      <c r="D354" s="271"/>
      <c r="E354" s="262"/>
      <c r="F354" s="262"/>
      <c r="G354" s="262"/>
      <c r="H354" s="262"/>
      <c r="I354" s="259"/>
      <c r="J354" s="259"/>
      <c r="K354" s="259"/>
      <c r="L354" s="259"/>
      <c r="M354" s="259"/>
      <c r="N354" s="259"/>
    </row>
    <row r="355" spans="1:14" ht="15.75" customHeight="1" x14ac:dyDescent="0.2">
      <c r="A355" s="256"/>
      <c r="B355" s="280"/>
      <c r="C355" s="286"/>
      <c r="D355" s="271"/>
      <c r="E355" s="262"/>
      <c r="F355" s="262"/>
      <c r="G355" s="262"/>
      <c r="H355" s="262"/>
      <c r="I355" s="259"/>
      <c r="J355" s="259"/>
      <c r="K355" s="259"/>
      <c r="L355" s="259"/>
      <c r="M355" s="259"/>
      <c r="N355" s="259"/>
    </row>
    <row r="356" spans="1:14" ht="15.75" customHeight="1" x14ac:dyDescent="0.2">
      <c r="A356" s="256"/>
      <c r="B356" s="280"/>
      <c r="C356" s="286"/>
      <c r="D356" s="271"/>
      <c r="E356" s="262"/>
      <c r="F356" s="262"/>
      <c r="G356" s="262"/>
      <c r="H356" s="262"/>
      <c r="I356" s="259"/>
      <c r="J356" s="259"/>
      <c r="K356" s="259"/>
      <c r="L356" s="259"/>
      <c r="M356" s="259"/>
      <c r="N356" s="259"/>
    </row>
    <row r="357" spans="1:14" ht="15.75" customHeight="1" x14ac:dyDescent="0.2">
      <c r="A357" s="256"/>
      <c r="B357" s="280"/>
      <c r="C357" s="286"/>
      <c r="D357" s="271"/>
      <c r="E357" s="262"/>
      <c r="F357" s="262"/>
      <c r="G357" s="262"/>
      <c r="H357" s="262"/>
      <c r="I357" s="259"/>
      <c r="J357" s="259"/>
      <c r="K357" s="259"/>
      <c r="L357" s="259"/>
      <c r="M357" s="259"/>
      <c r="N357" s="259"/>
    </row>
    <row r="358" spans="1:14" ht="15.75" customHeight="1" x14ac:dyDescent="0.2">
      <c r="A358" s="257"/>
      <c r="B358" s="280"/>
      <c r="C358" s="286"/>
      <c r="D358" s="272"/>
      <c r="E358" s="263"/>
      <c r="F358" s="263"/>
      <c r="G358" s="263"/>
      <c r="H358" s="263"/>
      <c r="I358" s="260"/>
      <c r="J358" s="260"/>
      <c r="K358" s="260"/>
      <c r="L358" s="260"/>
      <c r="M358" s="260"/>
      <c r="N358" s="260"/>
    </row>
    <row r="359" spans="1:14" ht="15.75" customHeight="1" x14ac:dyDescent="0.2">
      <c r="A359" s="255"/>
      <c r="B359" s="280" t="s">
        <v>138</v>
      </c>
      <c r="C359" s="286" t="s">
        <v>150</v>
      </c>
      <c r="D359" s="271" t="s">
        <v>343</v>
      </c>
      <c r="E359" s="261" t="s">
        <v>488</v>
      </c>
      <c r="F359" s="264">
        <v>45657</v>
      </c>
      <c r="G359" s="264">
        <v>45292</v>
      </c>
      <c r="H359" s="264">
        <v>45657</v>
      </c>
      <c r="I359" s="258"/>
      <c r="J359" s="258"/>
      <c r="K359" s="258"/>
      <c r="L359" s="258"/>
      <c r="M359" s="258"/>
      <c r="N359" s="258"/>
    </row>
    <row r="360" spans="1:14" ht="15.75" customHeight="1" x14ac:dyDescent="0.2">
      <c r="A360" s="256"/>
      <c r="B360" s="280"/>
      <c r="C360" s="286"/>
      <c r="D360" s="271"/>
      <c r="E360" s="262"/>
      <c r="F360" s="262"/>
      <c r="G360" s="262"/>
      <c r="H360" s="262"/>
      <c r="I360" s="259"/>
      <c r="J360" s="259"/>
      <c r="K360" s="259"/>
      <c r="L360" s="259"/>
      <c r="M360" s="259"/>
      <c r="N360" s="259"/>
    </row>
    <row r="361" spans="1:14" ht="15.75" customHeight="1" x14ac:dyDescent="0.2">
      <c r="A361" s="256"/>
      <c r="B361" s="280"/>
      <c r="C361" s="286"/>
      <c r="D361" s="271"/>
      <c r="E361" s="262"/>
      <c r="F361" s="262"/>
      <c r="G361" s="262"/>
      <c r="H361" s="262"/>
      <c r="I361" s="259"/>
      <c r="J361" s="259"/>
      <c r="K361" s="259"/>
      <c r="L361" s="259"/>
      <c r="M361" s="259"/>
      <c r="N361" s="259"/>
    </row>
    <row r="362" spans="1:14" ht="15.75" customHeight="1" x14ac:dyDescent="0.2">
      <c r="A362" s="256"/>
      <c r="B362" s="280"/>
      <c r="C362" s="286"/>
      <c r="D362" s="271"/>
      <c r="E362" s="262"/>
      <c r="F362" s="262"/>
      <c r="G362" s="262"/>
      <c r="H362" s="262"/>
      <c r="I362" s="259"/>
      <c r="J362" s="259"/>
      <c r="K362" s="259"/>
      <c r="L362" s="259"/>
      <c r="M362" s="259"/>
      <c r="N362" s="259"/>
    </row>
    <row r="363" spans="1:14" ht="15.75" customHeight="1" x14ac:dyDescent="0.2">
      <c r="A363" s="256"/>
      <c r="B363" s="280"/>
      <c r="C363" s="286"/>
      <c r="D363" s="271"/>
      <c r="E363" s="262"/>
      <c r="F363" s="262"/>
      <c r="G363" s="262"/>
      <c r="H363" s="262"/>
      <c r="I363" s="259"/>
      <c r="J363" s="259"/>
      <c r="K363" s="259"/>
      <c r="L363" s="259"/>
      <c r="M363" s="259"/>
      <c r="N363" s="259"/>
    </row>
    <row r="364" spans="1:14" ht="15.75" customHeight="1" x14ac:dyDescent="0.2">
      <c r="A364" s="256"/>
      <c r="B364" s="280"/>
      <c r="C364" s="286"/>
      <c r="D364" s="271"/>
      <c r="E364" s="262"/>
      <c r="F364" s="262"/>
      <c r="G364" s="262"/>
      <c r="H364" s="262"/>
      <c r="I364" s="259"/>
      <c r="J364" s="259"/>
      <c r="K364" s="259"/>
      <c r="L364" s="259"/>
      <c r="M364" s="259"/>
      <c r="N364" s="259"/>
    </row>
    <row r="365" spans="1:14" ht="15.75" customHeight="1" x14ac:dyDescent="0.2">
      <c r="A365" s="257"/>
      <c r="B365" s="280"/>
      <c r="C365" s="286"/>
      <c r="D365" s="272"/>
      <c r="E365" s="263"/>
      <c r="F365" s="263"/>
      <c r="G365" s="263"/>
      <c r="H365" s="263"/>
      <c r="I365" s="260"/>
      <c r="J365" s="260"/>
      <c r="K365" s="260"/>
      <c r="L365" s="260"/>
      <c r="M365" s="260"/>
      <c r="N365" s="260"/>
    </row>
    <row r="366" spans="1:14" ht="15.75" customHeight="1" x14ac:dyDescent="0.2">
      <c r="A366" s="255"/>
      <c r="B366" s="280" t="s">
        <v>140</v>
      </c>
      <c r="C366" s="286" t="s">
        <v>151</v>
      </c>
      <c r="D366" s="271" t="s">
        <v>343</v>
      </c>
      <c r="E366" s="261" t="s">
        <v>488</v>
      </c>
      <c r="F366" s="264">
        <v>45657</v>
      </c>
      <c r="G366" s="264">
        <v>45292</v>
      </c>
      <c r="H366" s="264">
        <v>45657</v>
      </c>
      <c r="I366" s="261" t="s">
        <v>344</v>
      </c>
      <c r="J366" s="261" t="s">
        <v>345</v>
      </c>
      <c r="K366" s="261" t="s">
        <v>345</v>
      </c>
      <c r="L366" s="258"/>
      <c r="M366" s="258"/>
      <c r="N366" s="258"/>
    </row>
    <row r="367" spans="1:14" ht="15.75" customHeight="1" x14ac:dyDescent="0.2">
      <c r="A367" s="256"/>
      <c r="B367" s="280"/>
      <c r="C367" s="286"/>
      <c r="D367" s="271"/>
      <c r="E367" s="262"/>
      <c r="F367" s="262"/>
      <c r="G367" s="262"/>
      <c r="H367" s="262"/>
      <c r="I367" s="262"/>
      <c r="J367" s="262"/>
      <c r="K367" s="262"/>
      <c r="L367" s="259"/>
      <c r="M367" s="259"/>
      <c r="N367" s="259"/>
    </row>
    <row r="368" spans="1:14" ht="15.75" customHeight="1" x14ac:dyDescent="0.2">
      <c r="A368" s="256"/>
      <c r="B368" s="280"/>
      <c r="C368" s="286"/>
      <c r="D368" s="271"/>
      <c r="E368" s="262"/>
      <c r="F368" s="262"/>
      <c r="G368" s="262"/>
      <c r="H368" s="262"/>
      <c r="I368" s="262"/>
      <c r="J368" s="262"/>
      <c r="K368" s="262"/>
      <c r="L368" s="259"/>
      <c r="M368" s="259"/>
      <c r="N368" s="259"/>
    </row>
    <row r="369" spans="1:14" ht="15.75" customHeight="1" x14ac:dyDescent="0.2">
      <c r="A369" s="256"/>
      <c r="B369" s="280"/>
      <c r="C369" s="286"/>
      <c r="D369" s="271"/>
      <c r="E369" s="262"/>
      <c r="F369" s="262"/>
      <c r="G369" s="262"/>
      <c r="H369" s="262"/>
      <c r="I369" s="262"/>
      <c r="J369" s="262"/>
      <c r="K369" s="262"/>
      <c r="L369" s="259"/>
      <c r="M369" s="259"/>
      <c r="N369" s="259"/>
    </row>
    <row r="370" spans="1:14" ht="15.75" customHeight="1" x14ac:dyDescent="0.2">
      <c r="A370" s="256"/>
      <c r="B370" s="280"/>
      <c r="C370" s="286"/>
      <c r="D370" s="271"/>
      <c r="E370" s="262"/>
      <c r="F370" s="262"/>
      <c r="G370" s="262"/>
      <c r="H370" s="262"/>
      <c r="I370" s="262"/>
      <c r="J370" s="262"/>
      <c r="K370" s="262"/>
      <c r="L370" s="259"/>
      <c r="M370" s="259"/>
      <c r="N370" s="259"/>
    </row>
    <row r="371" spans="1:14" ht="15.75" customHeight="1" x14ac:dyDescent="0.2">
      <c r="A371" s="256"/>
      <c r="B371" s="280"/>
      <c r="C371" s="286"/>
      <c r="D371" s="271"/>
      <c r="E371" s="262"/>
      <c r="F371" s="262"/>
      <c r="G371" s="262"/>
      <c r="H371" s="262"/>
      <c r="I371" s="262"/>
      <c r="J371" s="262"/>
      <c r="K371" s="262"/>
      <c r="L371" s="259"/>
      <c r="M371" s="259"/>
      <c r="N371" s="259"/>
    </row>
    <row r="372" spans="1:14" ht="15.75" customHeight="1" x14ac:dyDescent="0.2">
      <c r="A372" s="257"/>
      <c r="B372" s="280"/>
      <c r="C372" s="286"/>
      <c r="D372" s="272"/>
      <c r="E372" s="263"/>
      <c r="F372" s="263"/>
      <c r="G372" s="263"/>
      <c r="H372" s="263"/>
      <c r="I372" s="263"/>
      <c r="J372" s="263"/>
      <c r="K372" s="263"/>
      <c r="L372" s="260"/>
      <c r="M372" s="260"/>
      <c r="N372" s="260"/>
    </row>
    <row r="373" spans="1:14" ht="189" customHeight="1" x14ac:dyDescent="0.2">
      <c r="A373" s="255"/>
      <c r="B373" s="287" t="s">
        <v>152</v>
      </c>
      <c r="C373" s="288" t="s">
        <v>153</v>
      </c>
      <c r="D373" s="271" t="s">
        <v>343</v>
      </c>
      <c r="E373" s="261" t="s">
        <v>488</v>
      </c>
      <c r="F373" s="264">
        <v>45657</v>
      </c>
      <c r="G373" s="264">
        <v>45292</v>
      </c>
      <c r="H373" s="264">
        <v>45657</v>
      </c>
      <c r="I373" s="261" t="s">
        <v>528</v>
      </c>
      <c r="J373" s="261" t="s">
        <v>505</v>
      </c>
      <c r="K373" s="261" t="s">
        <v>505</v>
      </c>
      <c r="L373" s="231" t="s">
        <v>375</v>
      </c>
      <c r="M373" s="231" t="s">
        <v>375</v>
      </c>
      <c r="N373" s="258"/>
    </row>
    <row r="374" spans="1:14" ht="15.75" customHeight="1" x14ac:dyDescent="0.2">
      <c r="A374" s="256"/>
      <c r="B374" s="287"/>
      <c r="C374" s="288"/>
      <c r="D374" s="271"/>
      <c r="E374" s="262"/>
      <c r="F374" s="262"/>
      <c r="G374" s="262"/>
      <c r="H374" s="262"/>
      <c r="I374" s="262"/>
      <c r="J374" s="262"/>
      <c r="K374" s="262"/>
      <c r="L374" s="232"/>
      <c r="M374" s="232"/>
      <c r="N374" s="259"/>
    </row>
    <row r="375" spans="1:14" ht="15.75" customHeight="1" x14ac:dyDescent="0.2">
      <c r="A375" s="256"/>
      <c r="B375" s="287"/>
      <c r="C375" s="288"/>
      <c r="D375" s="271"/>
      <c r="E375" s="262"/>
      <c r="F375" s="262"/>
      <c r="G375" s="262"/>
      <c r="H375" s="262"/>
      <c r="I375" s="262"/>
      <c r="J375" s="262"/>
      <c r="K375" s="262"/>
      <c r="L375" s="232"/>
      <c r="M375" s="232"/>
      <c r="N375" s="259"/>
    </row>
    <row r="376" spans="1:14" ht="15.75" customHeight="1" x14ac:dyDescent="0.2">
      <c r="A376" s="256"/>
      <c r="B376" s="287"/>
      <c r="C376" s="288"/>
      <c r="D376" s="271"/>
      <c r="E376" s="262"/>
      <c r="F376" s="262"/>
      <c r="G376" s="262"/>
      <c r="H376" s="262"/>
      <c r="I376" s="262"/>
      <c r="J376" s="262"/>
      <c r="K376" s="262"/>
      <c r="L376" s="232"/>
      <c r="M376" s="232"/>
      <c r="N376" s="259"/>
    </row>
    <row r="377" spans="1:14" ht="8.25" customHeight="1" x14ac:dyDescent="0.2">
      <c r="A377" s="257"/>
      <c r="B377" s="287"/>
      <c r="C377" s="288"/>
      <c r="D377" s="271"/>
      <c r="E377" s="262"/>
      <c r="F377" s="262"/>
      <c r="G377" s="262"/>
      <c r="H377" s="262"/>
      <c r="I377" s="262"/>
      <c r="J377" s="262"/>
      <c r="K377" s="262"/>
      <c r="L377" s="232"/>
      <c r="M377" s="232"/>
      <c r="N377" s="259"/>
    </row>
    <row r="378" spans="1:14" ht="15.75" hidden="1" customHeight="1" x14ac:dyDescent="0.2">
      <c r="A378" s="135"/>
      <c r="B378" s="287"/>
      <c r="C378" s="288"/>
      <c r="D378" s="271"/>
      <c r="E378" s="262"/>
      <c r="F378" s="262"/>
      <c r="G378" s="262"/>
      <c r="H378" s="262"/>
      <c r="I378" s="262"/>
      <c r="J378" s="262"/>
      <c r="K378" s="262"/>
      <c r="L378" s="232"/>
      <c r="M378" s="232"/>
      <c r="N378" s="259"/>
    </row>
    <row r="379" spans="1:14" ht="15.75" hidden="1" customHeight="1" x14ac:dyDescent="0.2">
      <c r="A379" s="135"/>
      <c r="B379" s="287"/>
      <c r="C379" s="288"/>
      <c r="D379" s="272"/>
      <c r="E379" s="263"/>
      <c r="F379" s="263"/>
      <c r="G379" s="263"/>
      <c r="H379" s="263"/>
      <c r="I379" s="263"/>
      <c r="J379" s="263"/>
      <c r="K379" s="263"/>
      <c r="L379" s="233"/>
      <c r="M379" s="233"/>
      <c r="N379" s="260"/>
    </row>
    <row r="380" spans="1:14" ht="15.75" x14ac:dyDescent="0.25">
      <c r="A380" s="135"/>
      <c r="B380" s="168" t="s">
        <v>0</v>
      </c>
      <c r="C380" s="167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</row>
    <row r="381" spans="1:14" ht="15.75" customHeight="1" x14ac:dyDescent="0.2">
      <c r="A381" s="255"/>
      <c r="B381" s="280" t="s">
        <v>32</v>
      </c>
      <c r="C381" s="284" t="s">
        <v>335</v>
      </c>
      <c r="D381" s="271" t="s">
        <v>343</v>
      </c>
      <c r="E381" s="261" t="s">
        <v>488</v>
      </c>
      <c r="F381" s="264">
        <v>45657</v>
      </c>
      <c r="G381" s="264">
        <v>45292</v>
      </c>
      <c r="H381" s="264">
        <v>45657</v>
      </c>
      <c r="I381" s="261" t="s">
        <v>504</v>
      </c>
      <c r="J381" s="261" t="s">
        <v>505</v>
      </c>
      <c r="K381" s="261" t="s">
        <v>505</v>
      </c>
      <c r="L381" s="258"/>
      <c r="M381" s="258"/>
      <c r="N381" s="258"/>
    </row>
    <row r="382" spans="1:14" ht="15.75" customHeight="1" x14ac:dyDescent="0.2">
      <c r="A382" s="256"/>
      <c r="B382" s="283"/>
      <c r="C382" s="285"/>
      <c r="D382" s="271"/>
      <c r="E382" s="262"/>
      <c r="F382" s="262"/>
      <c r="G382" s="262"/>
      <c r="H382" s="262"/>
      <c r="I382" s="262"/>
      <c r="J382" s="262"/>
      <c r="K382" s="262"/>
      <c r="L382" s="259"/>
      <c r="M382" s="259"/>
      <c r="N382" s="259"/>
    </row>
    <row r="383" spans="1:14" ht="15.75" customHeight="1" x14ac:dyDescent="0.2">
      <c r="A383" s="256"/>
      <c r="B383" s="283"/>
      <c r="C383" s="285"/>
      <c r="D383" s="271"/>
      <c r="E383" s="262"/>
      <c r="F383" s="262"/>
      <c r="G383" s="262"/>
      <c r="H383" s="262"/>
      <c r="I383" s="262"/>
      <c r="J383" s="262"/>
      <c r="K383" s="262"/>
      <c r="L383" s="259"/>
      <c r="M383" s="259"/>
      <c r="N383" s="259"/>
    </row>
    <row r="384" spans="1:14" ht="15.75" customHeight="1" x14ac:dyDescent="0.2">
      <c r="A384" s="256"/>
      <c r="B384" s="283"/>
      <c r="C384" s="285"/>
      <c r="D384" s="271"/>
      <c r="E384" s="262"/>
      <c r="F384" s="262"/>
      <c r="G384" s="262"/>
      <c r="H384" s="262"/>
      <c r="I384" s="262"/>
      <c r="J384" s="262"/>
      <c r="K384" s="262"/>
      <c r="L384" s="259"/>
      <c r="M384" s="259"/>
      <c r="N384" s="259"/>
    </row>
    <row r="385" spans="1:14" ht="15.75" customHeight="1" x14ac:dyDescent="0.2">
      <c r="A385" s="256"/>
      <c r="B385" s="283"/>
      <c r="C385" s="285"/>
      <c r="D385" s="271"/>
      <c r="E385" s="262"/>
      <c r="F385" s="262"/>
      <c r="G385" s="262"/>
      <c r="H385" s="262"/>
      <c r="I385" s="262"/>
      <c r="J385" s="262"/>
      <c r="K385" s="262"/>
      <c r="L385" s="259"/>
      <c r="M385" s="259"/>
      <c r="N385" s="259"/>
    </row>
    <row r="386" spans="1:14" ht="15.75" customHeight="1" x14ac:dyDescent="0.2">
      <c r="A386" s="256"/>
      <c r="B386" s="283"/>
      <c r="C386" s="285"/>
      <c r="D386" s="271"/>
      <c r="E386" s="262"/>
      <c r="F386" s="262"/>
      <c r="G386" s="262"/>
      <c r="H386" s="262"/>
      <c r="I386" s="262"/>
      <c r="J386" s="262"/>
      <c r="K386" s="262"/>
      <c r="L386" s="259"/>
      <c r="M386" s="259"/>
      <c r="N386" s="259"/>
    </row>
    <row r="387" spans="1:14" ht="15.75" customHeight="1" x14ac:dyDescent="0.2">
      <c r="A387" s="257"/>
      <c r="B387" s="283"/>
      <c r="C387" s="285"/>
      <c r="D387" s="272"/>
      <c r="E387" s="263"/>
      <c r="F387" s="263"/>
      <c r="G387" s="263"/>
      <c r="H387" s="263"/>
      <c r="I387" s="263"/>
      <c r="J387" s="263"/>
      <c r="K387" s="263"/>
      <c r="L387" s="260"/>
      <c r="M387" s="260"/>
      <c r="N387" s="260"/>
    </row>
    <row r="388" spans="1:14" ht="15.75" customHeight="1" x14ac:dyDescent="0.2">
      <c r="A388" s="255"/>
      <c r="B388" s="280" t="s">
        <v>336</v>
      </c>
      <c r="C388" s="282" t="s">
        <v>155</v>
      </c>
      <c r="D388" s="271" t="s">
        <v>343</v>
      </c>
      <c r="E388" s="261" t="s">
        <v>488</v>
      </c>
      <c r="F388" s="264">
        <v>45657</v>
      </c>
      <c r="G388" s="264">
        <v>45292</v>
      </c>
      <c r="H388" s="264">
        <v>45657</v>
      </c>
      <c r="I388" s="258"/>
      <c r="J388" s="258"/>
      <c r="K388" s="258"/>
      <c r="L388" s="258"/>
      <c r="M388" s="258"/>
      <c r="N388" s="258"/>
    </row>
    <row r="389" spans="1:14" ht="15.75" customHeight="1" x14ac:dyDescent="0.2">
      <c r="A389" s="256"/>
      <c r="B389" s="280"/>
      <c r="C389" s="282"/>
      <c r="D389" s="271"/>
      <c r="E389" s="262"/>
      <c r="F389" s="262"/>
      <c r="G389" s="262"/>
      <c r="H389" s="262"/>
      <c r="I389" s="259"/>
      <c r="J389" s="259"/>
      <c r="K389" s="259"/>
      <c r="L389" s="259"/>
      <c r="M389" s="259"/>
      <c r="N389" s="259"/>
    </row>
    <row r="390" spans="1:14" ht="15.75" customHeight="1" x14ac:dyDescent="0.2">
      <c r="A390" s="256"/>
      <c r="B390" s="280"/>
      <c r="C390" s="282"/>
      <c r="D390" s="271"/>
      <c r="E390" s="262"/>
      <c r="F390" s="262"/>
      <c r="G390" s="262"/>
      <c r="H390" s="262"/>
      <c r="I390" s="259"/>
      <c r="J390" s="259"/>
      <c r="K390" s="259"/>
      <c r="L390" s="259"/>
      <c r="M390" s="259"/>
      <c r="N390" s="259"/>
    </row>
    <row r="391" spans="1:14" ht="15.75" customHeight="1" x14ac:dyDescent="0.2">
      <c r="A391" s="256"/>
      <c r="B391" s="280"/>
      <c r="C391" s="282"/>
      <c r="D391" s="271"/>
      <c r="E391" s="262"/>
      <c r="F391" s="262"/>
      <c r="G391" s="262"/>
      <c r="H391" s="262"/>
      <c r="I391" s="259"/>
      <c r="J391" s="259"/>
      <c r="K391" s="259"/>
      <c r="L391" s="259"/>
      <c r="M391" s="259"/>
      <c r="N391" s="259"/>
    </row>
    <row r="392" spans="1:14" ht="15.75" customHeight="1" x14ac:dyDescent="0.2">
      <c r="A392" s="256"/>
      <c r="B392" s="280"/>
      <c r="C392" s="282"/>
      <c r="D392" s="271"/>
      <c r="E392" s="262"/>
      <c r="F392" s="262"/>
      <c r="G392" s="262"/>
      <c r="H392" s="262"/>
      <c r="I392" s="259"/>
      <c r="J392" s="259"/>
      <c r="K392" s="259"/>
      <c r="L392" s="259"/>
      <c r="M392" s="259"/>
      <c r="N392" s="259"/>
    </row>
    <row r="393" spans="1:14" ht="15.75" customHeight="1" x14ac:dyDescent="0.2">
      <c r="A393" s="256"/>
      <c r="B393" s="280"/>
      <c r="C393" s="282"/>
      <c r="D393" s="271"/>
      <c r="E393" s="262"/>
      <c r="F393" s="262"/>
      <c r="G393" s="262"/>
      <c r="H393" s="262"/>
      <c r="I393" s="259"/>
      <c r="J393" s="259"/>
      <c r="K393" s="259"/>
      <c r="L393" s="259"/>
      <c r="M393" s="259"/>
      <c r="N393" s="259"/>
    </row>
    <row r="394" spans="1:14" ht="15.75" customHeight="1" x14ac:dyDescent="0.2">
      <c r="A394" s="257"/>
      <c r="B394" s="280"/>
      <c r="C394" s="282"/>
      <c r="D394" s="272"/>
      <c r="E394" s="263"/>
      <c r="F394" s="263"/>
      <c r="G394" s="263"/>
      <c r="H394" s="263"/>
      <c r="I394" s="260"/>
      <c r="J394" s="260"/>
      <c r="K394" s="260"/>
      <c r="L394" s="260"/>
      <c r="M394" s="260"/>
      <c r="N394" s="260"/>
    </row>
    <row r="395" spans="1:14" ht="15.75" customHeight="1" x14ac:dyDescent="0.2">
      <c r="A395" s="255"/>
      <c r="B395" s="280" t="s">
        <v>138</v>
      </c>
      <c r="C395" s="282" t="s">
        <v>156</v>
      </c>
      <c r="D395" s="271" t="s">
        <v>343</v>
      </c>
      <c r="E395" s="261" t="s">
        <v>488</v>
      </c>
      <c r="F395" s="264">
        <v>45657</v>
      </c>
      <c r="G395" s="264">
        <v>45292</v>
      </c>
      <c r="H395" s="264">
        <v>45657</v>
      </c>
      <c r="I395" s="258"/>
      <c r="J395" s="258"/>
      <c r="K395" s="258"/>
      <c r="L395" s="258"/>
      <c r="M395" s="258"/>
      <c r="N395" s="258"/>
    </row>
    <row r="396" spans="1:14" ht="15.75" customHeight="1" x14ac:dyDescent="0.2">
      <c r="A396" s="256"/>
      <c r="B396" s="280"/>
      <c r="C396" s="282"/>
      <c r="D396" s="271"/>
      <c r="E396" s="262"/>
      <c r="F396" s="262"/>
      <c r="G396" s="262"/>
      <c r="H396" s="262"/>
      <c r="I396" s="259"/>
      <c r="J396" s="259"/>
      <c r="K396" s="259"/>
      <c r="L396" s="259"/>
      <c r="M396" s="259"/>
      <c r="N396" s="259"/>
    </row>
    <row r="397" spans="1:14" ht="15.75" customHeight="1" x14ac:dyDescent="0.2">
      <c r="A397" s="256"/>
      <c r="B397" s="280"/>
      <c r="C397" s="282"/>
      <c r="D397" s="271"/>
      <c r="E397" s="262"/>
      <c r="F397" s="262"/>
      <c r="G397" s="262"/>
      <c r="H397" s="262"/>
      <c r="I397" s="259"/>
      <c r="J397" s="259"/>
      <c r="K397" s="259"/>
      <c r="L397" s="259"/>
      <c r="M397" s="259"/>
      <c r="N397" s="259"/>
    </row>
    <row r="398" spans="1:14" ht="15.75" customHeight="1" x14ac:dyDescent="0.2">
      <c r="A398" s="256"/>
      <c r="B398" s="280"/>
      <c r="C398" s="282"/>
      <c r="D398" s="271"/>
      <c r="E398" s="262"/>
      <c r="F398" s="262"/>
      <c r="G398" s="262"/>
      <c r="H398" s="262"/>
      <c r="I398" s="259"/>
      <c r="J398" s="259"/>
      <c r="K398" s="259"/>
      <c r="L398" s="259"/>
      <c r="M398" s="259"/>
      <c r="N398" s="259"/>
    </row>
    <row r="399" spans="1:14" ht="15.75" customHeight="1" x14ac:dyDescent="0.2">
      <c r="A399" s="256"/>
      <c r="B399" s="280"/>
      <c r="C399" s="282"/>
      <c r="D399" s="271"/>
      <c r="E399" s="262"/>
      <c r="F399" s="262"/>
      <c r="G399" s="262"/>
      <c r="H399" s="262"/>
      <c r="I399" s="259"/>
      <c r="J399" s="259"/>
      <c r="K399" s="259"/>
      <c r="L399" s="259"/>
      <c r="M399" s="259"/>
      <c r="N399" s="259"/>
    </row>
    <row r="400" spans="1:14" ht="15.75" customHeight="1" x14ac:dyDescent="0.2">
      <c r="A400" s="256"/>
      <c r="B400" s="280"/>
      <c r="C400" s="282"/>
      <c r="D400" s="271"/>
      <c r="E400" s="262"/>
      <c r="F400" s="262"/>
      <c r="G400" s="262"/>
      <c r="H400" s="262"/>
      <c r="I400" s="259"/>
      <c r="J400" s="259"/>
      <c r="K400" s="259"/>
      <c r="L400" s="259"/>
      <c r="M400" s="259"/>
      <c r="N400" s="259"/>
    </row>
    <row r="401" spans="1:14" ht="15.75" customHeight="1" x14ac:dyDescent="0.2">
      <c r="A401" s="257"/>
      <c r="B401" s="280"/>
      <c r="C401" s="282"/>
      <c r="D401" s="272"/>
      <c r="E401" s="263"/>
      <c r="F401" s="263"/>
      <c r="G401" s="263"/>
      <c r="H401" s="263"/>
      <c r="I401" s="260"/>
      <c r="J401" s="260"/>
      <c r="K401" s="260"/>
      <c r="L401" s="260"/>
      <c r="M401" s="260"/>
      <c r="N401" s="260"/>
    </row>
    <row r="402" spans="1:14" ht="94.5" x14ac:dyDescent="0.2">
      <c r="A402" s="255"/>
      <c r="B402" s="289" t="s">
        <v>157</v>
      </c>
      <c r="C402" s="290" t="s">
        <v>158</v>
      </c>
      <c r="D402" s="262" t="s">
        <v>343</v>
      </c>
      <c r="E402" s="261" t="s">
        <v>488</v>
      </c>
      <c r="F402" s="264">
        <v>45657</v>
      </c>
      <c r="G402" s="264">
        <v>45292</v>
      </c>
      <c r="H402" s="264">
        <v>45657</v>
      </c>
      <c r="I402" s="261" t="s">
        <v>506</v>
      </c>
      <c r="J402" s="261" t="s">
        <v>506</v>
      </c>
      <c r="K402" s="261" t="s">
        <v>506</v>
      </c>
      <c r="L402" s="166" t="s">
        <v>376</v>
      </c>
      <c r="M402" s="166" t="s">
        <v>376</v>
      </c>
      <c r="N402" s="258"/>
    </row>
    <row r="403" spans="1:14" ht="110.25" x14ac:dyDescent="0.2">
      <c r="A403" s="256"/>
      <c r="B403" s="289"/>
      <c r="C403" s="290"/>
      <c r="D403" s="262"/>
      <c r="E403" s="262"/>
      <c r="F403" s="262"/>
      <c r="G403" s="262"/>
      <c r="H403" s="262"/>
      <c r="I403" s="262"/>
      <c r="J403" s="262"/>
      <c r="K403" s="262"/>
      <c r="L403" s="166" t="s">
        <v>377</v>
      </c>
      <c r="M403" s="166" t="s">
        <v>377</v>
      </c>
      <c r="N403" s="259"/>
    </row>
    <row r="404" spans="1:14" ht="110.25" x14ac:dyDescent="0.2">
      <c r="A404" s="256"/>
      <c r="B404" s="289"/>
      <c r="C404" s="290"/>
      <c r="D404" s="262"/>
      <c r="E404" s="262"/>
      <c r="F404" s="262"/>
      <c r="G404" s="262"/>
      <c r="H404" s="262"/>
      <c r="I404" s="262"/>
      <c r="J404" s="262"/>
      <c r="K404" s="262"/>
      <c r="L404" s="166" t="s">
        <v>378</v>
      </c>
      <c r="M404" s="166" t="s">
        <v>378</v>
      </c>
      <c r="N404" s="259"/>
    </row>
    <row r="405" spans="1:14" ht="94.5" x14ac:dyDescent="0.2">
      <c r="A405" s="256"/>
      <c r="B405" s="289"/>
      <c r="C405" s="290"/>
      <c r="D405" s="262"/>
      <c r="E405" s="262"/>
      <c r="F405" s="262"/>
      <c r="G405" s="262"/>
      <c r="H405" s="262"/>
      <c r="I405" s="262"/>
      <c r="J405" s="262"/>
      <c r="K405" s="262"/>
      <c r="L405" s="166" t="s">
        <v>507</v>
      </c>
      <c r="M405" s="166" t="s">
        <v>507</v>
      </c>
      <c r="N405" s="259"/>
    </row>
    <row r="406" spans="1:14" ht="141.75" x14ac:dyDescent="0.2">
      <c r="A406" s="257"/>
      <c r="B406" s="289"/>
      <c r="C406" s="290"/>
      <c r="D406" s="262"/>
      <c r="E406" s="262"/>
      <c r="F406" s="262"/>
      <c r="G406" s="262"/>
      <c r="H406" s="262"/>
      <c r="I406" s="262"/>
      <c r="J406" s="262"/>
      <c r="K406" s="262"/>
      <c r="L406" s="166" t="s">
        <v>508</v>
      </c>
      <c r="M406" s="166" t="s">
        <v>508</v>
      </c>
      <c r="N406" s="259"/>
    </row>
    <row r="407" spans="1:14" ht="15.75" customHeight="1" x14ac:dyDescent="0.2">
      <c r="A407" s="255"/>
      <c r="B407" s="280" t="s">
        <v>32</v>
      </c>
      <c r="C407" s="282" t="s">
        <v>159</v>
      </c>
      <c r="D407" s="273" t="s">
        <v>343</v>
      </c>
      <c r="E407" s="261" t="s">
        <v>488</v>
      </c>
      <c r="F407" s="264">
        <v>45657</v>
      </c>
      <c r="G407" s="264">
        <v>45292</v>
      </c>
      <c r="H407" s="264">
        <v>45657</v>
      </c>
      <c r="I407" s="261" t="s">
        <v>346</v>
      </c>
      <c r="J407" s="261" t="s">
        <v>346</v>
      </c>
      <c r="K407" s="261" t="s">
        <v>346</v>
      </c>
      <c r="L407" s="258"/>
      <c r="M407" s="258"/>
      <c r="N407" s="258"/>
    </row>
    <row r="408" spans="1:14" ht="15.75" customHeight="1" x14ac:dyDescent="0.2">
      <c r="A408" s="256"/>
      <c r="B408" s="280"/>
      <c r="C408" s="282"/>
      <c r="D408" s="273"/>
      <c r="E408" s="262"/>
      <c r="F408" s="262"/>
      <c r="G408" s="262"/>
      <c r="H408" s="262"/>
      <c r="I408" s="262"/>
      <c r="J408" s="262"/>
      <c r="K408" s="262"/>
      <c r="L408" s="259"/>
      <c r="M408" s="259"/>
      <c r="N408" s="259"/>
    </row>
    <row r="409" spans="1:14" ht="15.75" customHeight="1" x14ac:dyDescent="0.2">
      <c r="A409" s="256"/>
      <c r="B409" s="280"/>
      <c r="C409" s="282"/>
      <c r="D409" s="273"/>
      <c r="E409" s="262"/>
      <c r="F409" s="262"/>
      <c r="G409" s="262"/>
      <c r="H409" s="262"/>
      <c r="I409" s="262"/>
      <c r="J409" s="262"/>
      <c r="K409" s="262"/>
      <c r="L409" s="259"/>
      <c r="M409" s="259"/>
      <c r="N409" s="259"/>
    </row>
    <row r="410" spans="1:14" ht="15.75" customHeight="1" x14ac:dyDescent="0.2">
      <c r="A410" s="256"/>
      <c r="B410" s="280"/>
      <c r="C410" s="282"/>
      <c r="D410" s="273"/>
      <c r="E410" s="262"/>
      <c r="F410" s="262"/>
      <c r="G410" s="262"/>
      <c r="H410" s="262"/>
      <c r="I410" s="262"/>
      <c r="J410" s="262"/>
      <c r="K410" s="262"/>
      <c r="L410" s="259"/>
      <c r="M410" s="259"/>
      <c r="N410" s="259"/>
    </row>
    <row r="411" spans="1:14" ht="15.75" customHeight="1" x14ac:dyDescent="0.2">
      <c r="A411" s="256"/>
      <c r="B411" s="280"/>
      <c r="C411" s="282"/>
      <c r="D411" s="273"/>
      <c r="E411" s="262"/>
      <c r="F411" s="262"/>
      <c r="G411" s="262"/>
      <c r="H411" s="262"/>
      <c r="I411" s="262"/>
      <c r="J411" s="262"/>
      <c r="K411" s="262"/>
      <c r="L411" s="259"/>
      <c r="M411" s="259"/>
      <c r="N411" s="259"/>
    </row>
    <row r="412" spans="1:14" ht="15.75" customHeight="1" x14ac:dyDescent="0.2">
      <c r="A412" s="256"/>
      <c r="B412" s="280"/>
      <c r="C412" s="282"/>
      <c r="D412" s="273"/>
      <c r="E412" s="262"/>
      <c r="F412" s="262"/>
      <c r="G412" s="262"/>
      <c r="H412" s="262"/>
      <c r="I412" s="262"/>
      <c r="J412" s="262"/>
      <c r="K412" s="262"/>
      <c r="L412" s="259"/>
      <c r="M412" s="259"/>
      <c r="N412" s="259"/>
    </row>
    <row r="413" spans="1:14" ht="15.75" customHeight="1" x14ac:dyDescent="0.2">
      <c r="A413" s="257"/>
      <c r="B413" s="280"/>
      <c r="C413" s="282"/>
      <c r="D413" s="273"/>
      <c r="E413" s="263"/>
      <c r="F413" s="263"/>
      <c r="G413" s="263"/>
      <c r="H413" s="263"/>
      <c r="I413" s="263"/>
      <c r="J413" s="263"/>
      <c r="K413" s="263"/>
      <c r="L413" s="260"/>
      <c r="M413" s="260"/>
      <c r="N413" s="260"/>
    </row>
    <row r="414" spans="1:14" ht="15.75" customHeight="1" x14ac:dyDescent="0.2">
      <c r="A414" s="255"/>
      <c r="B414" s="280" t="s">
        <v>336</v>
      </c>
      <c r="C414" s="281" t="s">
        <v>160</v>
      </c>
      <c r="D414" s="270" t="s">
        <v>343</v>
      </c>
      <c r="E414" s="261" t="s">
        <v>488</v>
      </c>
      <c r="F414" s="264">
        <v>45657</v>
      </c>
      <c r="G414" s="264">
        <v>45292</v>
      </c>
      <c r="H414" s="264">
        <v>45657</v>
      </c>
      <c r="I414" s="261" t="s">
        <v>509</v>
      </c>
      <c r="J414" s="261" t="s">
        <v>509</v>
      </c>
      <c r="K414" s="261" t="s">
        <v>509</v>
      </c>
      <c r="L414" s="258"/>
      <c r="M414" s="258"/>
      <c r="N414" s="258"/>
    </row>
    <row r="415" spans="1:14" ht="15.75" customHeight="1" x14ac:dyDescent="0.2">
      <c r="A415" s="256"/>
      <c r="B415" s="280"/>
      <c r="C415" s="281"/>
      <c r="D415" s="271"/>
      <c r="E415" s="262"/>
      <c r="F415" s="262"/>
      <c r="G415" s="262"/>
      <c r="H415" s="262"/>
      <c r="I415" s="262"/>
      <c r="J415" s="262"/>
      <c r="K415" s="262"/>
      <c r="L415" s="259"/>
      <c r="M415" s="259"/>
      <c r="N415" s="259"/>
    </row>
    <row r="416" spans="1:14" ht="15.75" customHeight="1" x14ac:dyDescent="0.2">
      <c r="A416" s="256"/>
      <c r="B416" s="280"/>
      <c r="C416" s="281"/>
      <c r="D416" s="271"/>
      <c r="E416" s="262"/>
      <c r="F416" s="262"/>
      <c r="G416" s="262"/>
      <c r="H416" s="262"/>
      <c r="I416" s="262"/>
      <c r="J416" s="262"/>
      <c r="K416" s="262"/>
      <c r="L416" s="259"/>
      <c r="M416" s="259"/>
      <c r="N416" s="259"/>
    </row>
    <row r="417" spans="1:14" ht="15.75" customHeight="1" x14ac:dyDescent="0.2">
      <c r="A417" s="256"/>
      <c r="B417" s="280"/>
      <c r="C417" s="281"/>
      <c r="D417" s="271"/>
      <c r="E417" s="262"/>
      <c r="F417" s="262"/>
      <c r="G417" s="262"/>
      <c r="H417" s="262"/>
      <c r="I417" s="262"/>
      <c r="J417" s="262"/>
      <c r="K417" s="262"/>
      <c r="L417" s="259"/>
      <c r="M417" s="259"/>
      <c r="N417" s="259"/>
    </row>
    <row r="418" spans="1:14" ht="15.75" customHeight="1" x14ac:dyDescent="0.2">
      <c r="A418" s="256"/>
      <c r="B418" s="280"/>
      <c r="C418" s="281"/>
      <c r="D418" s="271"/>
      <c r="E418" s="262"/>
      <c r="F418" s="262"/>
      <c r="G418" s="262"/>
      <c r="H418" s="262"/>
      <c r="I418" s="262"/>
      <c r="J418" s="262"/>
      <c r="K418" s="262"/>
      <c r="L418" s="259"/>
      <c r="M418" s="259"/>
      <c r="N418" s="259"/>
    </row>
    <row r="419" spans="1:14" ht="15.75" customHeight="1" x14ac:dyDescent="0.2">
      <c r="A419" s="256"/>
      <c r="B419" s="280"/>
      <c r="C419" s="281"/>
      <c r="D419" s="271"/>
      <c r="E419" s="262"/>
      <c r="F419" s="262"/>
      <c r="G419" s="262"/>
      <c r="H419" s="262"/>
      <c r="I419" s="262"/>
      <c r="J419" s="262"/>
      <c r="K419" s="262"/>
      <c r="L419" s="259"/>
      <c r="M419" s="259"/>
      <c r="N419" s="259"/>
    </row>
    <row r="420" spans="1:14" ht="15.75" customHeight="1" x14ac:dyDescent="0.2">
      <c r="A420" s="256"/>
      <c r="B420" s="280"/>
      <c r="C420" s="281"/>
      <c r="D420" s="271"/>
      <c r="E420" s="262"/>
      <c r="F420" s="262"/>
      <c r="G420" s="262"/>
      <c r="H420" s="262"/>
      <c r="I420" s="262"/>
      <c r="J420" s="262"/>
      <c r="K420" s="262"/>
      <c r="L420" s="259"/>
      <c r="M420" s="259"/>
      <c r="N420" s="259"/>
    </row>
    <row r="421" spans="1:14" ht="15.75" customHeight="1" x14ac:dyDescent="0.2">
      <c r="A421" s="257"/>
      <c r="B421" s="280"/>
      <c r="C421" s="281"/>
      <c r="D421" s="272"/>
      <c r="E421" s="263"/>
      <c r="F421" s="263"/>
      <c r="G421" s="263"/>
      <c r="H421" s="263"/>
      <c r="I421" s="263"/>
      <c r="J421" s="263"/>
      <c r="K421" s="263"/>
      <c r="L421" s="260"/>
      <c r="M421" s="260"/>
      <c r="N421" s="260"/>
    </row>
    <row r="422" spans="1:14" ht="15.75" customHeight="1" x14ac:dyDescent="0.2">
      <c r="A422" s="255"/>
      <c r="B422" s="280" t="s">
        <v>138</v>
      </c>
      <c r="C422" s="281" t="s">
        <v>161</v>
      </c>
      <c r="D422" s="270" t="s">
        <v>343</v>
      </c>
      <c r="E422" s="261" t="s">
        <v>488</v>
      </c>
      <c r="F422" s="264">
        <v>45657</v>
      </c>
      <c r="G422" s="264">
        <v>45292</v>
      </c>
      <c r="H422" s="264">
        <v>45657</v>
      </c>
      <c r="I422" s="261"/>
      <c r="J422" s="261"/>
      <c r="K422" s="261"/>
      <c r="L422" s="258"/>
      <c r="M422" s="258"/>
      <c r="N422" s="258"/>
    </row>
    <row r="423" spans="1:14" ht="15.75" customHeight="1" x14ac:dyDescent="0.2">
      <c r="A423" s="256"/>
      <c r="B423" s="280"/>
      <c r="C423" s="281"/>
      <c r="D423" s="271"/>
      <c r="E423" s="262"/>
      <c r="F423" s="262"/>
      <c r="G423" s="262"/>
      <c r="H423" s="262"/>
      <c r="I423" s="262"/>
      <c r="J423" s="262"/>
      <c r="K423" s="262"/>
      <c r="L423" s="259"/>
      <c r="M423" s="259"/>
      <c r="N423" s="259"/>
    </row>
    <row r="424" spans="1:14" ht="15.75" customHeight="1" x14ac:dyDescent="0.2">
      <c r="A424" s="256"/>
      <c r="B424" s="280"/>
      <c r="C424" s="281"/>
      <c r="D424" s="271"/>
      <c r="E424" s="262"/>
      <c r="F424" s="262"/>
      <c r="G424" s="262"/>
      <c r="H424" s="262"/>
      <c r="I424" s="262"/>
      <c r="J424" s="262"/>
      <c r="K424" s="262"/>
      <c r="L424" s="259"/>
      <c r="M424" s="259"/>
      <c r="N424" s="259"/>
    </row>
    <row r="425" spans="1:14" ht="15.75" customHeight="1" x14ac:dyDescent="0.2">
      <c r="A425" s="256"/>
      <c r="B425" s="280"/>
      <c r="C425" s="281"/>
      <c r="D425" s="271"/>
      <c r="E425" s="262"/>
      <c r="F425" s="262"/>
      <c r="G425" s="262"/>
      <c r="H425" s="262"/>
      <c r="I425" s="262"/>
      <c r="J425" s="262"/>
      <c r="K425" s="262"/>
      <c r="L425" s="259"/>
      <c r="M425" s="259"/>
      <c r="N425" s="259"/>
    </row>
    <row r="426" spans="1:14" ht="15.75" customHeight="1" x14ac:dyDescent="0.2">
      <c r="A426" s="256"/>
      <c r="B426" s="280"/>
      <c r="C426" s="281"/>
      <c r="D426" s="271"/>
      <c r="E426" s="262"/>
      <c r="F426" s="262"/>
      <c r="G426" s="262"/>
      <c r="H426" s="262"/>
      <c r="I426" s="262"/>
      <c r="J426" s="262"/>
      <c r="K426" s="262"/>
      <c r="L426" s="259"/>
      <c r="M426" s="259"/>
      <c r="N426" s="259"/>
    </row>
    <row r="427" spans="1:14" ht="15.75" customHeight="1" x14ac:dyDescent="0.2">
      <c r="A427" s="256"/>
      <c r="B427" s="280"/>
      <c r="C427" s="281"/>
      <c r="D427" s="271"/>
      <c r="E427" s="262"/>
      <c r="F427" s="262"/>
      <c r="G427" s="262"/>
      <c r="H427" s="262"/>
      <c r="I427" s="262"/>
      <c r="J427" s="262"/>
      <c r="K427" s="262"/>
      <c r="L427" s="259"/>
      <c r="M427" s="259"/>
      <c r="N427" s="259"/>
    </row>
    <row r="428" spans="1:14" ht="15.75" customHeight="1" x14ac:dyDescent="0.2">
      <c r="A428" s="257"/>
      <c r="B428" s="280"/>
      <c r="C428" s="281"/>
      <c r="D428" s="272"/>
      <c r="E428" s="263"/>
      <c r="F428" s="263"/>
      <c r="G428" s="263"/>
      <c r="H428" s="263"/>
      <c r="I428" s="263"/>
      <c r="J428" s="263"/>
      <c r="K428" s="263"/>
      <c r="L428" s="260"/>
      <c r="M428" s="260"/>
      <c r="N428" s="260"/>
    </row>
    <row r="429" spans="1:14" ht="15.75" customHeight="1" x14ac:dyDescent="0.2">
      <c r="A429" s="255"/>
      <c r="B429" s="280" t="s">
        <v>337</v>
      </c>
      <c r="C429" s="281" t="s">
        <v>162</v>
      </c>
      <c r="D429" s="270" t="s">
        <v>343</v>
      </c>
      <c r="E429" s="261" t="s">
        <v>488</v>
      </c>
      <c r="F429" s="264">
        <v>45657</v>
      </c>
      <c r="G429" s="264">
        <v>45292</v>
      </c>
      <c r="H429" s="264">
        <v>45657</v>
      </c>
      <c r="I429" s="261" t="s">
        <v>347</v>
      </c>
      <c r="J429" s="261" t="s">
        <v>347</v>
      </c>
      <c r="K429" s="261" t="s">
        <v>347</v>
      </c>
      <c r="L429" s="258"/>
      <c r="M429" s="258"/>
      <c r="N429" s="258"/>
    </row>
    <row r="430" spans="1:14" ht="15.75" customHeight="1" x14ac:dyDescent="0.2">
      <c r="A430" s="256"/>
      <c r="B430" s="280"/>
      <c r="C430" s="281"/>
      <c r="D430" s="271"/>
      <c r="E430" s="262"/>
      <c r="F430" s="262"/>
      <c r="G430" s="262"/>
      <c r="H430" s="262"/>
      <c r="I430" s="262"/>
      <c r="J430" s="262"/>
      <c r="K430" s="262"/>
      <c r="L430" s="259"/>
      <c r="M430" s="259"/>
      <c r="N430" s="259"/>
    </row>
    <row r="431" spans="1:14" ht="15.75" customHeight="1" x14ac:dyDescent="0.2">
      <c r="A431" s="256"/>
      <c r="B431" s="280"/>
      <c r="C431" s="281"/>
      <c r="D431" s="271"/>
      <c r="E431" s="262"/>
      <c r="F431" s="262"/>
      <c r="G431" s="262"/>
      <c r="H431" s="262"/>
      <c r="I431" s="262"/>
      <c r="J431" s="262"/>
      <c r="K431" s="262"/>
      <c r="L431" s="259"/>
      <c r="M431" s="259"/>
      <c r="N431" s="259"/>
    </row>
    <row r="432" spans="1:14" ht="15.75" customHeight="1" x14ac:dyDescent="0.2">
      <c r="A432" s="256"/>
      <c r="B432" s="280"/>
      <c r="C432" s="281"/>
      <c r="D432" s="271"/>
      <c r="E432" s="262"/>
      <c r="F432" s="262"/>
      <c r="G432" s="262"/>
      <c r="H432" s="262"/>
      <c r="I432" s="262"/>
      <c r="J432" s="262"/>
      <c r="K432" s="262"/>
      <c r="L432" s="259"/>
      <c r="M432" s="259"/>
      <c r="N432" s="259"/>
    </row>
    <row r="433" spans="1:14" ht="15.75" customHeight="1" x14ac:dyDescent="0.2">
      <c r="A433" s="256"/>
      <c r="B433" s="280"/>
      <c r="C433" s="281"/>
      <c r="D433" s="271"/>
      <c r="E433" s="262"/>
      <c r="F433" s="262"/>
      <c r="G433" s="262"/>
      <c r="H433" s="262"/>
      <c r="I433" s="262"/>
      <c r="J433" s="262"/>
      <c r="K433" s="262"/>
      <c r="L433" s="259"/>
      <c r="M433" s="259"/>
      <c r="N433" s="259"/>
    </row>
    <row r="434" spans="1:14" ht="15.75" customHeight="1" x14ac:dyDescent="0.2">
      <c r="A434" s="256"/>
      <c r="B434" s="280"/>
      <c r="C434" s="281"/>
      <c r="D434" s="271"/>
      <c r="E434" s="262"/>
      <c r="F434" s="262"/>
      <c r="G434" s="262"/>
      <c r="H434" s="262"/>
      <c r="I434" s="262"/>
      <c r="J434" s="262"/>
      <c r="K434" s="262"/>
      <c r="L434" s="259"/>
      <c r="M434" s="259"/>
      <c r="N434" s="259"/>
    </row>
    <row r="435" spans="1:14" ht="15.75" customHeight="1" x14ac:dyDescent="0.2">
      <c r="A435" s="257"/>
      <c r="B435" s="280"/>
      <c r="C435" s="281"/>
      <c r="D435" s="272"/>
      <c r="E435" s="263"/>
      <c r="F435" s="263"/>
      <c r="G435" s="263"/>
      <c r="H435" s="263"/>
      <c r="I435" s="263"/>
      <c r="J435" s="263"/>
      <c r="K435" s="263"/>
      <c r="L435" s="260"/>
      <c r="M435" s="260"/>
      <c r="N435" s="260"/>
    </row>
    <row r="436" spans="1:14" ht="15.75" customHeight="1" x14ac:dyDescent="0.2">
      <c r="A436" s="255"/>
      <c r="B436" s="280" t="s">
        <v>338</v>
      </c>
      <c r="C436" s="281" t="s">
        <v>163</v>
      </c>
      <c r="D436" s="270" t="s">
        <v>343</v>
      </c>
      <c r="E436" s="261" t="s">
        <v>488</v>
      </c>
      <c r="F436" s="264">
        <v>45657</v>
      </c>
      <c r="G436" s="264">
        <v>45292</v>
      </c>
      <c r="H436" s="264">
        <v>45657</v>
      </c>
      <c r="I436" s="261" t="s">
        <v>348</v>
      </c>
      <c r="J436" s="261" t="s">
        <v>348</v>
      </c>
      <c r="K436" s="261" t="s">
        <v>348</v>
      </c>
      <c r="L436" s="258"/>
      <c r="M436" s="258"/>
      <c r="N436" s="258"/>
    </row>
    <row r="437" spans="1:14" ht="15.75" customHeight="1" x14ac:dyDescent="0.2">
      <c r="A437" s="256"/>
      <c r="B437" s="280"/>
      <c r="C437" s="281"/>
      <c r="D437" s="271"/>
      <c r="E437" s="262"/>
      <c r="F437" s="262"/>
      <c r="G437" s="262"/>
      <c r="H437" s="262"/>
      <c r="I437" s="262"/>
      <c r="J437" s="262"/>
      <c r="K437" s="262"/>
      <c r="L437" s="259"/>
      <c r="M437" s="259"/>
      <c r="N437" s="259"/>
    </row>
    <row r="438" spans="1:14" ht="15.75" customHeight="1" x14ac:dyDescent="0.2">
      <c r="A438" s="256"/>
      <c r="B438" s="280"/>
      <c r="C438" s="281"/>
      <c r="D438" s="271"/>
      <c r="E438" s="262"/>
      <c r="F438" s="262"/>
      <c r="G438" s="262"/>
      <c r="H438" s="262"/>
      <c r="I438" s="262"/>
      <c r="J438" s="262"/>
      <c r="K438" s="262"/>
      <c r="L438" s="259"/>
      <c r="M438" s="259"/>
      <c r="N438" s="259"/>
    </row>
    <row r="439" spans="1:14" ht="15.75" customHeight="1" x14ac:dyDescent="0.2">
      <c r="A439" s="256"/>
      <c r="B439" s="280"/>
      <c r="C439" s="281"/>
      <c r="D439" s="271"/>
      <c r="E439" s="262"/>
      <c r="F439" s="262"/>
      <c r="G439" s="262"/>
      <c r="H439" s="262"/>
      <c r="I439" s="262"/>
      <c r="J439" s="262"/>
      <c r="K439" s="262"/>
      <c r="L439" s="259"/>
      <c r="M439" s="259"/>
      <c r="N439" s="259"/>
    </row>
    <row r="440" spans="1:14" ht="15.75" customHeight="1" x14ac:dyDescent="0.2">
      <c r="A440" s="256"/>
      <c r="B440" s="280"/>
      <c r="C440" s="281"/>
      <c r="D440" s="271"/>
      <c r="E440" s="262"/>
      <c r="F440" s="262"/>
      <c r="G440" s="262"/>
      <c r="H440" s="262"/>
      <c r="I440" s="262"/>
      <c r="J440" s="262"/>
      <c r="K440" s="262"/>
      <c r="L440" s="259"/>
      <c r="M440" s="259"/>
      <c r="N440" s="259"/>
    </row>
    <row r="441" spans="1:14" ht="15.75" customHeight="1" x14ac:dyDescent="0.2">
      <c r="A441" s="256"/>
      <c r="B441" s="280"/>
      <c r="C441" s="281"/>
      <c r="D441" s="271"/>
      <c r="E441" s="262"/>
      <c r="F441" s="262"/>
      <c r="G441" s="262"/>
      <c r="H441" s="262"/>
      <c r="I441" s="262"/>
      <c r="J441" s="262"/>
      <c r="K441" s="262"/>
      <c r="L441" s="259"/>
      <c r="M441" s="259"/>
      <c r="N441" s="259"/>
    </row>
    <row r="442" spans="1:14" ht="15.75" customHeight="1" x14ac:dyDescent="0.2">
      <c r="A442" s="257"/>
      <c r="B442" s="280"/>
      <c r="C442" s="281"/>
      <c r="D442" s="272"/>
      <c r="E442" s="263"/>
      <c r="F442" s="263"/>
      <c r="G442" s="263"/>
      <c r="H442" s="263"/>
      <c r="I442" s="263"/>
      <c r="J442" s="263"/>
      <c r="K442" s="263"/>
      <c r="L442" s="260"/>
      <c r="M442" s="260"/>
      <c r="N442" s="260"/>
    </row>
    <row r="443" spans="1:14" ht="15.75" customHeight="1" x14ac:dyDescent="0.2">
      <c r="A443" s="255"/>
      <c r="B443" s="280" t="s">
        <v>339</v>
      </c>
      <c r="C443" s="281" t="s">
        <v>164</v>
      </c>
      <c r="D443" s="270" t="s">
        <v>343</v>
      </c>
      <c r="E443" s="261" t="s">
        <v>488</v>
      </c>
      <c r="F443" s="264">
        <v>45657</v>
      </c>
      <c r="G443" s="264">
        <v>45292</v>
      </c>
      <c r="H443" s="264">
        <v>45657</v>
      </c>
      <c r="I443" s="261" t="s">
        <v>349</v>
      </c>
      <c r="J443" s="261" t="s">
        <v>349</v>
      </c>
      <c r="K443" s="261" t="s">
        <v>349</v>
      </c>
      <c r="L443" s="258"/>
      <c r="M443" s="258"/>
      <c r="N443" s="258"/>
    </row>
    <row r="444" spans="1:14" ht="15.75" customHeight="1" x14ac:dyDescent="0.2">
      <c r="A444" s="256"/>
      <c r="B444" s="280"/>
      <c r="C444" s="281"/>
      <c r="D444" s="271"/>
      <c r="E444" s="262"/>
      <c r="F444" s="262"/>
      <c r="G444" s="262"/>
      <c r="H444" s="262"/>
      <c r="I444" s="262"/>
      <c r="J444" s="262"/>
      <c r="K444" s="262"/>
      <c r="L444" s="259"/>
      <c r="M444" s="259"/>
      <c r="N444" s="259"/>
    </row>
    <row r="445" spans="1:14" ht="15.75" customHeight="1" x14ac:dyDescent="0.2">
      <c r="A445" s="256"/>
      <c r="B445" s="280"/>
      <c r="C445" s="281"/>
      <c r="D445" s="271"/>
      <c r="E445" s="262"/>
      <c r="F445" s="262"/>
      <c r="G445" s="262"/>
      <c r="H445" s="262"/>
      <c r="I445" s="262"/>
      <c r="J445" s="262"/>
      <c r="K445" s="262"/>
      <c r="L445" s="259"/>
      <c r="M445" s="259"/>
      <c r="N445" s="259"/>
    </row>
    <row r="446" spans="1:14" ht="15.75" customHeight="1" x14ac:dyDescent="0.2">
      <c r="A446" s="256"/>
      <c r="B446" s="280"/>
      <c r="C446" s="281"/>
      <c r="D446" s="271"/>
      <c r="E446" s="262"/>
      <c r="F446" s="262"/>
      <c r="G446" s="262"/>
      <c r="H446" s="262"/>
      <c r="I446" s="262"/>
      <c r="J446" s="262"/>
      <c r="K446" s="262"/>
      <c r="L446" s="259"/>
      <c r="M446" s="259"/>
      <c r="N446" s="259"/>
    </row>
    <row r="447" spans="1:14" ht="15.75" customHeight="1" x14ac:dyDescent="0.2">
      <c r="A447" s="256"/>
      <c r="B447" s="280"/>
      <c r="C447" s="281"/>
      <c r="D447" s="271"/>
      <c r="E447" s="262"/>
      <c r="F447" s="262"/>
      <c r="G447" s="262"/>
      <c r="H447" s="262"/>
      <c r="I447" s="262"/>
      <c r="J447" s="262"/>
      <c r="K447" s="262"/>
      <c r="L447" s="259"/>
      <c r="M447" s="259"/>
      <c r="N447" s="259"/>
    </row>
    <row r="448" spans="1:14" ht="15.75" customHeight="1" x14ac:dyDescent="0.2">
      <c r="A448" s="256"/>
      <c r="B448" s="280"/>
      <c r="C448" s="281"/>
      <c r="D448" s="271"/>
      <c r="E448" s="262"/>
      <c r="F448" s="262"/>
      <c r="G448" s="262"/>
      <c r="H448" s="262"/>
      <c r="I448" s="262"/>
      <c r="J448" s="262"/>
      <c r="K448" s="262"/>
      <c r="L448" s="259"/>
      <c r="M448" s="259"/>
      <c r="N448" s="259"/>
    </row>
    <row r="449" spans="1:14" ht="15.75" customHeight="1" x14ac:dyDescent="0.2">
      <c r="A449" s="257"/>
      <c r="B449" s="280"/>
      <c r="C449" s="281"/>
      <c r="D449" s="272"/>
      <c r="E449" s="263"/>
      <c r="F449" s="263"/>
      <c r="G449" s="263"/>
      <c r="H449" s="263"/>
      <c r="I449" s="263"/>
      <c r="J449" s="263"/>
      <c r="K449" s="263"/>
      <c r="L449" s="260"/>
      <c r="M449" s="260"/>
      <c r="N449" s="260"/>
    </row>
    <row r="450" spans="1:14" ht="15.75" customHeight="1" x14ac:dyDescent="0.2">
      <c r="A450" s="255"/>
      <c r="B450" s="280" t="s">
        <v>340</v>
      </c>
      <c r="C450" s="281" t="s">
        <v>166</v>
      </c>
      <c r="D450" s="270" t="s">
        <v>343</v>
      </c>
      <c r="E450" s="261" t="s">
        <v>488</v>
      </c>
      <c r="F450" s="264">
        <v>45657</v>
      </c>
      <c r="G450" s="264">
        <v>45292</v>
      </c>
      <c r="H450" s="264">
        <v>45657</v>
      </c>
      <c r="I450" s="261" t="s">
        <v>348</v>
      </c>
      <c r="J450" s="261" t="s">
        <v>348</v>
      </c>
      <c r="K450" s="261" t="s">
        <v>348</v>
      </c>
      <c r="L450" s="258"/>
      <c r="M450" s="258"/>
      <c r="N450" s="258"/>
    </row>
    <row r="451" spans="1:14" ht="15.75" customHeight="1" x14ac:dyDescent="0.2">
      <c r="A451" s="256"/>
      <c r="B451" s="280"/>
      <c r="C451" s="281"/>
      <c r="D451" s="271"/>
      <c r="E451" s="262"/>
      <c r="F451" s="262"/>
      <c r="G451" s="262"/>
      <c r="H451" s="262"/>
      <c r="I451" s="262"/>
      <c r="J451" s="262"/>
      <c r="K451" s="262"/>
      <c r="L451" s="259"/>
      <c r="M451" s="259"/>
      <c r="N451" s="259"/>
    </row>
    <row r="452" spans="1:14" ht="15.75" customHeight="1" x14ac:dyDescent="0.2">
      <c r="A452" s="256"/>
      <c r="B452" s="280"/>
      <c r="C452" s="281"/>
      <c r="D452" s="271"/>
      <c r="E452" s="262"/>
      <c r="F452" s="262"/>
      <c r="G452" s="262"/>
      <c r="H452" s="262"/>
      <c r="I452" s="262"/>
      <c r="J452" s="262"/>
      <c r="K452" s="262"/>
      <c r="L452" s="259"/>
      <c r="M452" s="259"/>
      <c r="N452" s="259"/>
    </row>
    <row r="453" spans="1:14" ht="15.75" customHeight="1" x14ac:dyDescent="0.2">
      <c r="A453" s="256"/>
      <c r="B453" s="280"/>
      <c r="C453" s="281"/>
      <c r="D453" s="271"/>
      <c r="E453" s="262"/>
      <c r="F453" s="262"/>
      <c r="G453" s="262"/>
      <c r="H453" s="262"/>
      <c r="I453" s="262"/>
      <c r="J453" s="262"/>
      <c r="K453" s="262"/>
      <c r="L453" s="259"/>
      <c r="M453" s="259"/>
      <c r="N453" s="259"/>
    </row>
    <row r="454" spans="1:14" ht="15.75" customHeight="1" x14ac:dyDescent="0.2">
      <c r="A454" s="256"/>
      <c r="B454" s="280"/>
      <c r="C454" s="281"/>
      <c r="D454" s="271"/>
      <c r="E454" s="262"/>
      <c r="F454" s="262"/>
      <c r="G454" s="262"/>
      <c r="H454" s="262"/>
      <c r="I454" s="262"/>
      <c r="J454" s="262"/>
      <c r="K454" s="262"/>
      <c r="L454" s="259"/>
      <c r="M454" s="259"/>
      <c r="N454" s="259"/>
    </row>
    <row r="455" spans="1:14" ht="15.75" customHeight="1" x14ac:dyDescent="0.2">
      <c r="A455" s="256"/>
      <c r="B455" s="280"/>
      <c r="C455" s="281"/>
      <c r="D455" s="271"/>
      <c r="E455" s="262"/>
      <c r="F455" s="262"/>
      <c r="G455" s="262"/>
      <c r="H455" s="262"/>
      <c r="I455" s="262"/>
      <c r="J455" s="262"/>
      <c r="K455" s="262"/>
      <c r="L455" s="259"/>
      <c r="M455" s="259"/>
      <c r="N455" s="259"/>
    </row>
    <row r="456" spans="1:14" ht="15.75" customHeight="1" x14ac:dyDescent="0.2">
      <c r="A456" s="257"/>
      <c r="B456" s="280"/>
      <c r="C456" s="281"/>
      <c r="D456" s="272"/>
      <c r="E456" s="263"/>
      <c r="F456" s="263"/>
      <c r="G456" s="263"/>
      <c r="H456" s="263"/>
      <c r="I456" s="263"/>
      <c r="J456" s="263"/>
      <c r="K456" s="263"/>
      <c r="L456" s="260"/>
      <c r="M456" s="260"/>
      <c r="N456" s="260"/>
    </row>
    <row r="457" spans="1:14" ht="15.75" customHeight="1" x14ac:dyDescent="0.2">
      <c r="A457" s="255"/>
      <c r="B457" s="280" t="s">
        <v>341</v>
      </c>
      <c r="C457" s="281" t="s">
        <v>342</v>
      </c>
      <c r="D457" s="270" t="s">
        <v>343</v>
      </c>
      <c r="E457" s="261" t="s">
        <v>488</v>
      </c>
      <c r="F457" s="264">
        <v>45657</v>
      </c>
      <c r="G457" s="264">
        <v>45292</v>
      </c>
      <c r="H457" s="264">
        <v>45657</v>
      </c>
      <c r="I457" s="261" t="s">
        <v>350</v>
      </c>
      <c r="J457" s="261" t="s">
        <v>350</v>
      </c>
      <c r="K457" s="261" t="s">
        <v>350</v>
      </c>
      <c r="L457" s="258"/>
      <c r="M457" s="258"/>
      <c r="N457" s="258"/>
    </row>
    <row r="458" spans="1:14" ht="15.75" customHeight="1" x14ac:dyDescent="0.2">
      <c r="A458" s="256"/>
      <c r="B458" s="280"/>
      <c r="C458" s="281"/>
      <c r="D458" s="271"/>
      <c r="E458" s="262"/>
      <c r="F458" s="262"/>
      <c r="G458" s="262"/>
      <c r="H458" s="262"/>
      <c r="I458" s="262"/>
      <c r="J458" s="262"/>
      <c r="K458" s="262"/>
      <c r="L458" s="259"/>
      <c r="M458" s="259"/>
      <c r="N458" s="259"/>
    </row>
    <row r="459" spans="1:14" ht="15.75" customHeight="1" x14ac:dyDescent="0.2">
      <c r="A459" s="256"/>
      <c r="B459" s="280"/>
      <c r="C459" s="281"/>
      <c r="D459" s="271"/>
      <c r="E459" s="262"/>
      <c r="F459" s="262"/>
      <c r="G459" s="262"/>
      <c r="H459" s="262"/>
      <c r="I459" s="262"/>
      <c r="J459" s="262"/>
      <c r="K459" s="262"/>
      <c r="L459" s="259"/>
      <c r="M459" s="259"/>
      <c r="N459" s="259"/>
    </row>
    <row r="460" spans="1:14" ht="15.75" customHeight="1" x14ac:dyDescent="0.2">
      <c r="A460" s="256"/>
      <c r="B460" s="280"/>
      <c r="C460" s="281"/>
      <c r="D460" s="271"/>
      <c r="E460" s="262"/>
      <c r="F460" s="262"/>
      <c r="G460" s="262"/>
      <c r="H460" s="262"/>
      <c r="I460" s="262"/>
      <c r="J460" s="262"/>
      <c r="K460" s="262"/>
      <c r="L460" s="259"/>
      <c r="M460" s="259"/>
      <c r="N460" s="259"/>
    </row>
    <row r="461" spans="1:14" ht="15.75" customHeight="1" x14ac:dyDescent="0.2">
      <c r="A461" s="256"/>
      <c r="B461" s="280"/>
      <c r="C461" s="281"/>
      <c r="D461" s="271"/>
      <c r="E461" s="262"/>
      <c r="F461" s="262"/>
      <c r="G461" s="262"/>
      <c r="H461" s="262"/>
      <c r="I461" s="262"/>
      <c r="J461" s="262"/>
      <c r="K461" s="262"/>
      <c r="L461" s="259"/>
      <c r="M461" s="259"/>
      <c r="N461" s="259"/>
    </row>
    <row r="462" spans="1:14" ht="15.75" customHeight="1" x14ac:dyDescent="0.2">
      <c r="A462" s="256"/>
      <c r="B462" s="280"/>
      <c r="C462" s="281"/>
      <c r="D462" s="271"/>
      <c r="E462" s="262"/>
      <c r="F462" s="262"/>
      <c r="G462" s="262"/>
      <c r="H462" s="262"/>
      <c r="I462" s="262"/>
      <c r="J462" s="262"/>
      <c r="K462" s="262"/>
      <c r="L462" s="259"/>
      <c r="M462" s="259"/>
      <c r="N462" s="259"/>
    </row>
    <row r="463" spans="1:14" ht="15.75" customHeight="1" x14ac:dyDescent="0.2">
      <c r="A463" s="257"/>
      <c r="B463" s="280"/>
      <c r="C463" s="281"/>
      <c r="D463" s="272"/>
      <c r="E463" s="263"/>
      <c r="F463" s="263"/>
      <c r="G463" s="263"/>
      <c r="H463" s="263"/>
      <c r="I463" s="263"/>
      <c r="J463" s="263"/>
      <c r="K463" s="263"/>
      <c r="L463" s="260"/>
      <c r="M463" s="260"/>
      <c r="N463" s="260"/>
    </row>
    <row r="464" spans="1:14" ht="15.75" x14ac:dyDescent="0.25">
      <c r="A464" s="76"/>
      <c r="B464" s="33"/>
      <c r="C464" s="33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</row>
    <row r="465" spans="1:14" ht="15.75" x14ac:dyDescent="0.25">
      <c r="A465" s="76"/>
      <c r="B465" s="33"/>
      <c r="C465" s="33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</row>
    <row r="466" spans="1:14" ht="15.75" x14ac:dyDescent="0.25">
      <c r="A466" s="76"/>
      <c r="B466" s="33"/>
      <c r="C466" s="33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</row>
    <row r="467" spans="1:14" ht="15.75" x14ac:dyDescent="0.25">
      <c r="A467" s="76"/>
      <c r="B467" s="33"/>
      <c r="C467" s="33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</row>
    <row r="468" spans="1:14" ht="15.75" customHeight="1" x14ac:dyDescent="0.25">
      <c r="A468" s="76"/>
      <c r="B468" s="33"/>
      <c r="C468" s="33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</row>
    <row r="469" spans="1:14" ht="15.75" customHeight="1" x14ac:dyDescent="0.25">
      <c r="A469" s="76"/>
      <c r="B469" s="76"/>
      <c r="C469" s="76"/>
      <c r="D469" s="78"/>
      <c r="E469" s="78"/>
      <c r="F469" s="78"/>
      <c r="G469" s="77"/>
      <c r="H469" s="78"/>
      <c r="I469" s="78"/>
      <c r="J469" s="77"/>
      <c r="K469" s="78"/>
      <c r="L469" s="78"/>
      <c r="M469" s="77"/>
      <c r="N469" s="77"/>
    </row>
    <row r="470" spans="1:14" ht="36" customHeight="1" x14ac:dyDescent="0.25">
      <c r="A470" s="76"/>
      <c r="B470" s="76"/>
      <c r="C470" s="37" t="s">
        <v>5</v>
      </c>
      <c r="D470" s="309" t="s">
        <v>50</v>
      </c>
      <c r="E470" s="309"/>
      <c r="F470" s="309"/>
      <c r="G470" s="77"/>
      <c r="H470" s="309" t="s">
        <v>2</v>
      </c>
      <c r="I470" s="309"/>
      <c r="J470" s="77"/>
      <c r="K470" s="309" t="s">
        <v>1</v>
      </c>
      <c r="L470" s="309"/>
      <c r="M470" s="77"/>
      <c r="N470" s="77"/>
    </row>
    <row r="471" spans="1:14" ht="12.75" customHeight="1" x14ac:dyDescent="0.2">
      <c r="A471" s="5"/>
      <c r="B471" s="76"/>
      <c r="C471" s="79"/>
    </row>
    <row r="472" spans="1:14" ht="15" customHeight="1" x14ac:dyDescent="0.25">
      <c r="A472" s="118" t="s">
        <v>63</v>
      </c>
      <c r="B472" s="5"/>
      <c r="C472" s="5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</row>
    <row r="473" spans="1:14" ht="12.75" customHeight="1" x14ac:dyDescent="0.25">
      <c r="B473" s="118"/>
      <c r="C473" s="118"/>
    </row>
  </sheetData>
  <mergeCells count="869">
    <mergeCell ref="I235:I242"/>
    <mergeCell ref="J235:J242"/>
    <mergeCell ref="K235:K242"/>
    <mergeCell ref="L235:L242"/>
    <mergeCell ref="M235:M242"/>
    <mergeCell ref="N235:N242"/>
    <mergeCell ref="A176:A182"/>
    <mergeCell ref="B176:B182"/>
    <mergeCell ref="C176:C182"/>
    <mergeCell ref="D176:D182"/>
    <mergeCell ref="E176:E182"/>
    <mergeCell ref="F176:F182"/>
    <mergeCell ref="G176:G182"/>
    <mergeCell ref="H176:H182"/>
    <mergeCell ref="I176:I182"/>
    <mergeCell ref="J176:J182"/>
    <mergeCell ref="K176:K182"/>
    <mergeCell ref="L176:L182"/>
    <mergeCell ref="M176:M182"/>
    <mergeCell ref="N176:N182"/>
    <mergeCell ref="A443:A449"/>
    <mergeCell ref="A450:A456"/>
    <mergeCell ref="A457:A463"/>
    <mergeCell ref="A381:A387"/>
    <mergeCell ref="A388:A394"/>
    <mergeCell ref="A395:A401"/>
    <mergeCell ref="A402:A406"/>
    <mergeCell ref="A407:A413"/>
    <mergeCell ref="A414:A421"/>
    <mergeCell ref="A422:A428"/>
    <mergeCell ref="A429:A435"/>
    <mergeCell ref="A436:A442"/>
    <mergeCell ref="A320:A326"/>
    <mergeCell ref="A327:A333"/>
    <mergeCell ref="A334:A340"/>
    <mergeCell ref="A341:A343"/>
    <mergeCell ref="A345:A351"/>
    <mergeCell ref="A352:A358"/>
    <mergeCell ref="A359:A365"/>
    <mergeCell ref="A366:A372"/>
    <mergeCell ref="A373:A377"/>
    <mergeCell ref="A259:A265"/>
    <mergeCell ref="A266:A272"/>
    <mergeCell ref="A273:A279"/>
    <mergeCell ref="A281:A290"/>
    <mergeCell ref="A292:A298"/>
    <mergeCell ref="A299:A305"/>
    <mergeCell ref="A306:A312"/>
    <mergeCell ref="A313:A319"/>
    <mergeCell ref="J8:J22"/>
    <mergeCell ref="B62:B68"/>
    <mergeCell ref="C62:C68"/>
    <mergeCell ref="B69:B75"/>
    <mergeCell ref="C69:C75"/>
    <mergeCell ref="B76:B84"/>
    <mergeCell ref="C76:C84"/>
    <mergeCell ref="B41:B47"/>
    <mergeCell ref="C41:C47"/>
    <mergeCell ref="B48:B54"/>
    <mergeCell ref="C48:C54"/>
    <mergeCell ref="B55:B61"/>
    <mergeCell ref="C55:C61"/>
    <mergeCell ref="B106:B112"/>
    <mergeCell ref="C106:C112"/>
    <mergeCell ref="B113:B119"/>
    <mergeCell ref="K8:K22"/>
    <mergeCell ref="N8:N22"/>
    <mergeCell ref="L251:L254"/>
    <mergeCell ref="L255:L257"/>
    <mergeCell ref="M251:M254"/>
    <mergeCell ref="M255:M257"/>
    <mergeCell ref="D470:F470"/>
    <mergeCell ref="H470:I470"/>
    <mergeCell ref="K470:L470"/>
    <mergeCell ref="N24:N32"/>
    <mergeCell ref="K34:K40"/>
    <mergeCell ref="L34:L40"/>
    <mergeCell ref="M34:M40"/>
    <mergeCell ref="N34:N40"/>
    <mergeCell ref="H41:H47"/>
    <mergeCell ref="I41:I47"/>
    <mergeCell ref="J41:J47"/>
    <mergeCell ref="K41:K47"/>
    <mergeCell ref="L41:L47"/>
    <mergeCell ref="M41:M47"/>
    <mergeCell ref="N41:N47"/>
    <mergeCell ref="H34:H40"/>
    <mergeCell ref="I34:I40"/>
    <mergeCell ref="J34:J40"/>
    <mergeCell ref="A3:N3"/>
    <mergeCell ref="A5:A6"/>
    <mergeCell ref="C5:C6"/>
    <mergeCell ref="D5:D6"/>
    <mergeCell ref="G5:H5"/>
    <mergeCell ref="N5:N6"/>
    <mergeCell ref="B24:B32"/>
    <mergeCell ref="C24:C32"/>
    <mergeCell ref="B34:B40"/>
    <mergeCell ref="C34:C40"/>
    <mergeCell ref="B8:B22"/>
    <mergeCell ref="C8:C22"/>
    <mergeCell ref="D8:D22"/>
    <mergeCell ref="E8:E22"/>
    <mergeCell ref="G8:G22"/>
    <mergeCell ref="F8:F22"/>
    <mergeCell ref="H8:H22"/>
    <mergeCell ref="I8:I22"/>
    <mergeCell ref="A8:A14"/>
    <mergeCell ref="A34:A40"/>
    <mergeCell ref="H24:H32"/>
    <mergeCell ref="I24:I32"/>
    <mergeCell ref="J24:J32"/>
    <mergeCell ref="K24:K32"/>
    <mergeCell ref="C113:C119"/>
    <mergeCell ref="B120:B126"/>
    <mergeCell ref="C120:C126"/>
    <mergeCell ref="B85:B91"/>
    <mergeCell ref="C85:C91"/>
    <mergeCell ref="B92:B99"/>
    <mergeCell ref="C92:C99"/>
    <mergeCell ref="B100:B105"/>
    <mergeCell ref="C100:C105"/>
    <mergeCell ref="B148:B154"/>
    <mergeCell ref="C148:C154"/>
    <mergeCell ref="B155:B161"/>
    <mergeCell ref="C155:C161"/>
    <mergeCell ref="B162:B168"/>
    <mergeCell ref="C162:C168"/>
    <mergeCell ref="B127:B133"/>
    <mergeCell ref="C127:C133"/>
    <mergeCell ref="B134:B140"/>
    <mergeCell ref="C134:C140"/>
    <mergeCell ref="B141:B147"/>
    <mergeCell ref="C141:C147"/>
    <mergeCell ref="B206:B212"/>
    <mergeCell ref="C206:C212"/>
    <mergeCell ref="B213:B219"/>
    <mergeCell ref="C213:C219"/>
    <mergeCell ref="B220:B226"/>
    <mergeCell ref="C220:C226"/>
    <mergeCell ref="B169:B175"/>
    <mergeCell ref="C169:C175"/>
    <mergeCell ref="B183:B189"/>
    <mergeCell ref="C183:C189"/>
    <mergeCell ref="B198:B205"/>
    <mergeCell ref="C198:C205"/>
    <mergeCell ref="B190:B197"/>
    <mergeCell ref="C190:C197"/>
    <mergeCell ref="B251:B257"/>
    <mergeCell ref="C251:C257"/>
    <mergeCell ref="B259:B265"/>
    <mergeCell ref="C259:C265"/>
    <mergeCell ref="B266:B272"/>
    <mergeCell ref="C266:C272"/>
    <mergeCell ref="B227:B234"/>
    <mergeCell ref="C227:C234"/>
    <mergeCell ref="B243:B250"/>
    <mergeCell ref="C243:C250"/>
    <mergeCell ref="B235:B242"/>
    <mergeCell ref="C235:C242"/>
    <mergeCell ref="B299:B305"/>
    <mergeCell ref="C299:C305"/>
    <mergeCell ref="B306:B312"/>
    <mergeCell ref="C306:C312"/>
    <mergeCell ref="B313:B319"/>
    <mergeCell ref="C313:C319"/>
    <mergeCell ref="B273:B279"/>
    <mergeCell ref="C273:C279"/>
    <mergeCell ref="B281:B290"/>
    <mergeCell ref="C281:C290"/>
    <mergeCell ref="B292:B298"/>
    <mergeCell ref="C292:C298"/>
    <mergeCell ref="B341:B343"/>
    <mergeCell ref="C341:C343"/>
    <mergeCell ref="B345:B351"/>
    <mergeCell ref="C345:C351"/>
    <mergeCell ref="B352:B358"/>
    <mergeCell ref="C352:C358"/>
    <mergeCell ref="B320:B326"/>
    <mergeCell ref="C320:C326"/>
    <mergeCell ref="B327:B333"/>
    <mergeCell ref="C327:C333"/>
    <mergeCell ref="B334:B340"/>
    <mergeCell ref="C334:C340"/>
    <mergeCell ref="C407:C413"/>
    <mergeCell ref="B381:B387"/>
    <mergeCell ref="C381:C387"/>
    <mergeCell ref="B388:B394"/>
    <mergeCell ref="C388:C394"/>
    <mergeCell ref="B359:B365"/>
    <mergeCell ref="C359:C365"/>
    <mergeCell ref="B366:B372"/>
    <mergeCell ref="C366:C372"/>
    <mergeCell ref="B373:B379"/>
    <mergeCell ref="C373:C379"/>
    <mergeCell ref="B395:B401"/>
    <mergeCell ref="C395:C401"/>
    <mergeCell ref="B402:B406"/>
    <mergeCell ref="C402:C406"/>
    <mergeCell ref="B407:B413"/>
    <mergeCell ref="B457:B463"/>
    <mergeCell ref="C457:C463"/>
    <mergeCell ref="B436:B442"/>
    <mergeCell ref="C436:C442"/>
    <mergeCell ref="B443:B449"/>
    <mergeCell ref="C443:C449"/>
    <mergeCell ref="B450:B456"/>
    <mergeCell ref="C450:C456"/>
    <mergeCell ref="B414:B421"/>
    <mergeCell ref="C414:C421"/>
    <mergeCell ref="B422:B428"/>
    <mergeCell ref="C422:C428"/>
    <mergeCell ref="B429:B435"/>
    <mergeCell ref="C429:C435"/>
    <mergeCell ref="A41:A47"/>
    <mergeCell ref="D34:D40"/>
    <mergeCell ref="D41:D47"/>
    <mergeCell ref="E34:E40"/>
    <mergeCell ref="A24:A32"/>
    <mergeCell ref="D24:D32"/>
    <mergeCell ref="E24:E32"/>
    <mergeCell ref="F24:F32"/>
    <mergeCell ref="G24:G32"/>
    <mergeCell ref="E41:E47"/>
    <mergeCell ref="F41:F47"/>
    <mergeCell ref="G41:G47"/>
    <mergeCell ref="F34:F40"/>
    <mergeCell ref="G34:G40"/>
    <mergeCell ref="M48:M54"/>
    <mergeCell ref="N48:N54"/>
    <mergeCell ref="A55:A61"/>
    <mergeCell ref="D55:D61"/>
    <mergeCell ref="E55:E61"/>
    <mergeCell ref="F55:F61"/>
    <mergeCell ref="G55:G61"/>
    <mergeCell ref="H55:H61"/>
    <mergeCell ref="I55:I61"/>
    <mergeCell ref="J55:J61"/>
    <mergeCell ref="K55:K61"/>
    <mergeCell ref="L55:L61"/>
    <mergeCell ref="M55:M61"/>
    <mergeCell ref="N55:N61"/>
    <mergeCell ref="H48:H54"/>
    <mergeCell ref="I48:I54"/>
    <mergeCell ref="J48:J54"/>
    <mergeCell ref="K48:K54"/>
    <mergeCell ref="L48:L54"/>
    <mergeCell ref="A48:A54"/>
    <mergeCell ref="D48:D54"/>
    <mergeCell ref="E48:E54"/>
    <mergeCell ref="F48:F54"/>
    <mergeCell ref="G48:G54"/>
    <mergeCell ref="D113:D119"/>
    <mergeCell ref="D120:D126"/>
    <mergeCell ref="D127:D133"/>
    <mergeCell ref="D134:D140"/>
    <mergeCell ref="D92:D99"/>
    <mergeCell ref="D100:D105"/>
    <mergeCell ref="D106:D112"/>
    <mergeCell ref="D62:D68"/>
    <mergeCell ref="D69:D75"/>
    <mergeCell ref="D76:D84"/>
    <mergeCell ref="D85:D91"/>
    <mergeCell ref="D183:D189"/>
    <mergeCell ref="D198:D205"/>
    <mergeCell ref="D206:D212"/>
    <mergeCell ref="D213:D219"/>
    <mergeCell ref="D141:D147"/>
    <mergeCell ref="D148:D154"/>
    <mergeCell ref="D155:D161"/>
    <mergeCell ref="D162:D168"/>
    <mergeCell ref="D169:D175"/>
    <mergeCell ref="D190:D197"/>
    <mergeCell ref="D251:D257"/>
    <mergeCell ref="D259:D265"/>
    <mergeCell ref="D266:D272"/>
    <mergeCell ref="D273:D279"/>
    <mergeCell ref="D281:D290"/>
    <mergeCell ref="D220:D226"/>
    <mergeCell ref="D227:D234"/>
    <mergeCell ref="D243:D250"/>
    <mergeCell ref="D235:D242"/>
    <mergeCell ref="D436:D442"/>
    <mergeCell ref="D443:D449"/>
    <mergeCell ref="D450:D456"/>
    <mergeCell ref="D457:D463"/>
    <mergeCell ref="D395:D401"/>
    <mergeCell ref="D402:D406"/>
    <mergeCell ref="D407:D413"/>
    <mergeCell ref="D414:D421"/>
    <mergeCell ref="D422:D428"/>
    <mergeCell ref="E62:E68"/>
    <mergeCell ref="F62:F68"/>
    <mergeCell ref="G62:G68"/>
    <mergeCell ref="H62:H68"/>
    <mergeCell ref="E69:E75"/>
    <mergeCell ref="F69:F75"/>
    <mergeCell ref="G69:G75"/>
    <mergeCell ref="H69:H75"/>
    <mergeCell ref="D429:D435"/>
    <mergeCell ref="D359:D365"/>
    <mergeCell ref="D366:D372"/>
    <mergeCell ref="D373:D379"/>
    <mergeCell ref="D381:D387"/>
    <mergeCell ref="D388:D394"/>
    <mergeCell ref="D327:D333"/>
    <mergeCell ref="D334:D340"/>
    <mergeCell ref="D341:D343"/>
    <mergeCell ref="D345:D351"/>
    <mergeCell ref="D352:D358"/>
    <mergeCell ref="D292:D298"/>
    <mergeCell ref="D299:D305"/>
    <mergeCell ref="D306:D312"/>
    <mergeCell ref="D313:D319"/>
    <mergeCell ref="D320:D326"/>
    <mergeCell ref="E85:E91"/>
    <mergeCell ref="F85:F91"/>
    <mergeCell ref="G85:G91"/>
    <mergeCell ref="H85:H91"/>
    <mergeCell ref="E92:E99"/>
    <mergeCell ref="F92:F99"/>
    <mergeCell ref="G92:G99"/>
    <mergeCell ref="H92:H99"/>
    <mergeCell ref="E76:E84"/>
    <mergeCell ref="F76:F84"/>
    <mergeCell ref="G76:G84"/>
    <mergeCell ref="H76:H84"/>
    <mergeCell ref="E113:E119"/>
    <mergeCell ref="F113:F119"/>
    <mergeCell ref="G113:G119"/>
    <mergeCell ref="H113:H119"/>
    <mergeCell ref="E100:E105"/>
    <mergeCell ref="F100:F105"/>
    <mergeCell ref="G100:G105"/>
    <mergeCell ref="H100:H105"/>
    <mergeCell ref="E106:E112"/>
    <mergeCell ref="F106:F112"/>
    <mergeCell ref="G106:G112"/>
    <mergeCell ref="H106:H112"/>
    <mergeCell ref="E134:E140"/>
    <mergeCell ref="F134:F140"/>
    <mergeCell ref="G134:G140"/>
    <mergeCell ref="H134:H140"/>
    <mergeCell ref="E141:E147"/>
    <mergeCell ref="F141:F147"/>
    <mergeCell ref="G141:G147"/>
    <mergeCell ref="H141:H147"/>
    <mergeCell ref="E120:E126"/>
    <mergeCell ref="F120:F126"/>
    <mergeCell ref="G120:G126"/>
    <mergeCell ref="H120:H126"/>
    <mergeCell ref="E127:E133"/>
    <mergeCell ref="F127:F133"/>
    <mergeCell ref="G127:G133"/>
    <mergeCell ref="H127:H133"/>
    <mergeCell ref="E162:E168"/>
    <mergeCell ref="F162:F168"/>
    <mergeCell ref="G162:G168"/>
    <mergeCell ref="H162:H168"/>
    <mergeCell ref="E169:E175"/>
    <mergeCell ref="F169:F175"/>
    <mergeCell ref="G169:G175"/>
    <mergeCell ref="H169:H175"/>
    <mergeCell ref="E148:E154"/>
    <mergeCell ref="F148:F154"/>
    <mergeCell ref="G148:G154"/>
    <mergeCell ref="H148:H154"/>
    <mergeCell ref="E155:E161"/>
    <mergeCell ref="F155:F161"/>
    <mergeCell ref="G155:G161"/>
    <mergeCell ref="H155:H161"/>
    <mergeCell ref="E206:E212"/>
    <mergeCell ref="F206:F212"/>
    <mergeCell ref="G206:G212"/>
    <mergeCell ref="H206:H212"/>
    <mergeCell ref="E213:E219"/>
    <mergeCell ref="F213:F219"/>
    <mergeCell ref="G213:G219"/>
    <mergeCell ref="H213:H219"/>
    <mergeCell ref="E183:E189"/>
    <mergeCell ref="F183:F189"/>
    <mergeCell ref="G183:G189"/>
    <mergeCell ref="H183:H189"/>
    <mergeCell ref="E198:E205"/>
    <mergeCell ref="F198:F205"/>
    <mergeCell ref="G198:G205"/>
    <mergeCell ref="H198:H205"/>
    <mergeCell ref="E190:E197"/>
    <mergeCell ref="F190:F197"/>
    <mergeCell ref="G190:G197"/>
    <mergeCell ref="H190:H197"/>
    <mergeCell ref="E243:E250"/>
    <mergeCell ref="F243:F250"/>
    <mergeCell ref="G243:G250"/>
    <mergeCell ref="H243:H250"/>
    <mergeCell ref="E220:E226"/>
    <mergeCell ref="F220:F226"/>
    <mergeCell ref="G220:G226"/>
    <mergeCell ref="H220:H226"/>
    <mergeCell ref="E227:E234"/>
    <mergeCell ref="F227:F234"/>
    <mergeCell ref="G227:G234"/>
    <mergeCell ref="H227:H234"/>
    <mergeCell ref="E235:E242"/>
    <mergeCell ref="F235:F242"/>
    <mergeCell ref="G235:G242"/>
    <mergeCell ref="H235:H242"/>
    <mergeCell ref="E266:E272"/>
    <mergeCell ref="F266:F272"/>
    <mergeCell ref="G266:G272"/>
    <mergeCell ref="H266:H272"/>
    <mergeCell ref="E273:E279"/>
    <mergeCell ref="F273:F279"/>
    <mergeCell ref="G273:G279"/>
    <mergeCell ref="H273:H279"/>
    <mergeCell ref="E251:E257"/>
    <mergeCell ref="F251:F257"/>
    <mergeCell ref="G251:G257"/>
    <mergeCell ref="H251:H257"/>
    <mergeCell ref="E259:E265"/>
    <mergeCell ref="F259:F265"/>
    <mergeCell ref="G259:G265"/>
    <mergeCell ref="H259:H265"/>
    <mergeCell ref="E292:E298"/>
    <mergeCell ref="F292:F298"/>
    <mergeCell ref="G292:G298"/>
    <mergeCell ref="H292:H298"/>
    <mergeCell ref="E299:E305"/>
    <mergeCell ref="F299:F305"/>
    <mergeCell ref="G299:G305"/>
    <mergeCell ref="H299:H305"/>
    <mergeCell ref="E281:E290"/>
    <mergeCell ref="F281:F290"/>
    <mergeCell ref="G281:G290"/>
    <mergeCell ref="H281:H290"/>
    <mergeCell ref="E320:E326"/>
    <mergeCell ref="F320:F326"/>
    <mergeCell ref="G320:G326"/>
    <mergeCell ref="H320:H326"/>
    <mergeCell ref="E327:E333"/>
    <mergeCell ref="F327:F333"/>
    <mergeCell ref="G327:G333"/>
    <mergeCell ref="H327:H333"/>
    <mergeCell ref="E306:E312"/>
    <mergeCell ref="F306:F312"/>
    <mergeCell ref="G306:G312"/>
    <mergeCell ref="H306:H312"/>
    <mergeCell ref="E313:E319"/>
    <mergeCell ref="F313:F319"/>
    <mergeCell ref="G313:G319"/>
    <mergeCell ref="H313:H319"/>
    <mergeCell ref="E345:E351"/>
    <mergeCell ref="F345:F351"/>
    <mergeCell ref="G345:G351"/>
    <mergeCell ref="H345:H351"/>
    <mergeCell ref="E352:E358"/>
    <mergeCell ref="F352:F358"/>
    <mergeCell ref="G352:G358"/>
    <mergeCell ref="H352:H358"/>
    <mergeCell ref="E334:E340"/>
    <mergeCell ref="F334:F340"/>
    <mergeCell ref="G334:G340"/>
    <mergeCell ref="H334:H340"/>
    <mergeCell ref="E341:E343"/>
    <mergeCell ref="F341:F343"/>
    <mergeCell ref="G341:G343"/>
    <mergeCell ref="H341:H343"/>
    <mergeCell ref="E373:E379"/>
    <mergeCell ref="F373:F379"/>
    <mergeCell ref="G373:G379"/>
    <mergeCell ref="H373:H379"/>
    <mergeCell ref="E381:E387"/>
    <mergeCell ref="F381:F387"/>
    <mergeCell ref="G381:G387"/>
    <mergeCell ref="H381:H387"/>
    <mergeCell ref="E359:E365"/>
    <mergeCell ref="F359:F365"/>
    <mergeCell ref="G359:G365"/>
    <mergeCell ref="H359:H365"/>
    <mergeCell ref="E366:E372"/>
    <mergeCell ref="F366:F372"/>
    <mergeCell ref="G366:G372"/>
    <mergeCell ref="H366:H372"/>
    <mergeCell ref="E402:E406"/>
    <mergeCell ref="F402:F406"/>
    <mergeCell ref="G402:G406"/>
    <mergeCell ref="H402:H406"/>
    <mergeCell ref="E407:E413"/>
    <mergeCell ref="F407:F413"/>
    <mergeCell ref="G407:G413"/>
    <mergeCell ref="H407:H413"/>
    <mergeCell ref="E388:E394"/>
    <mergeCell ref="F388:F394"/>
    <mergeCell ref="G388:G394"/>
    <mergeCell ref="H388:H394"/>
    <mergeCell ref="E395:E401"/>
    <mergeCell ref="F395:F401"/>
    <mergeCell ref="G395:G401"/>
    <mergeCell ref="H395:H401"/>
    <mergeCell ref="E422:E428"/>
    <mergeCell ref="F422:F428"/>
    <mergeCell ref="G422:G428"/>
    <mergeCell ref="H422:H428"/>
    <mergeCell ref="E429:E435"/>
    <mergeCell ref="F429:F435"/>
    <mergeCell ref="G429:G435"/>
    <mergeCell ref="H429:H435"/>
    <mergeCell ref="E414:E421"/>
    <mergeCell ref="F414:F421"/>
    <mergeCell ref="G414:G421"/>
    <mergeCell ref="H414:H421"/>
    <mergeCell ref="E450:E456"/>
    <mergeCell ref="F450:F456"/>
    <mergeCell ref="G450:G456"/>
    <mergeCell ref="H450:H456"/>
    <mergeCell ref="E457:E463"/>
    <mergeCell ref="F457:F463"/>
    <mergeCell ref="G457:G463"/>
    <mergeCell ref="H457:H463"/>
    <mergeCell ref="E436:E442"/>
    <mergeCell ref="F436:F442"/>
    <mergeCell ref="G436:G442"/>
    <mergeCell ref="H436:H442"/>
    <mergeCell ref="E443:E449"/>
    <mergeCell ref="F443:F449"/>
    <mergeCell ref="G443:G449"/>
    <mergeCell ref="H443:H449"/>
    <mergeCell ref="N62:N68"/>
    <mergeCell ref="I69:I75"/>
    <mergeCell ref="J69:J75"/>
    <mergeCell ref="K69:K75"/>
    <mergeCell ref="L69:L75"/>
    <mergeCell ref="M69:M75"/>
    <mergeCell ref="N69:N75"/>
    <mergeCell ref="I62:I68"/>
    <mergeCell ref="J62:J68"/>
    <mergeCell ref="K62:K68"/>
    <mergeCell ref="L62:L68"/>
    <mergeCell ref="M62:M68"/>
    <mergeCell ref="N76:N84"/>
    <mergeCell ref="I85:I91"/>
    <mergeCell ref="J85:J91"/>
    <mergeCell ref="K85:K91"/>
    <mergeCell ref="L85:L91"/>
    <mergeCell ref="M85:M91"/>
    <mergeCell ref="N85:N91"/>
    <mergeCell ref="I76:I84"/>
    <mergeCell ref="J76:J84"/>
    <mergeCell ref="K76:K84"/>
    <mergeCell ref="L76:L84"/>
    <mergeCell ref="M76:M84"/>
    <mergeCell ref="N92:N99"/>
    <mergeCell ref="I100:I105"/>
    <mergeCell ref="J100:J105"/>
    <mergeCell ref="K100:K105"/>
    <mergeCell ref="L100:L105"/>
    <mergeCell ref="M100:M105"/>
    <mergeCell ref="N100:N105"/>
    <mergeCell ref="I92:I99"/>
    <mergeCell ref="J92:J99"/>
    <mergeCell ref="K92:K99"/>
    <mergeCell ref="L92:L99"/>
    <mergeCell ref="M92:M99"/>
    <mergeCell ref="N106:N112"/>
    <mergeCell ref="I113:I119"/>
    <mergeCell ref="J113:J119"/>
    <mergeCell ref="K113:K119"/>
    <mergeCell ref="L113:L119"/>
    <mergeCell ref="M113:M119"/>
    <mergeCell ref="N113:N119"/>
    <mergeCell ref="I106:I112"/>
    <mergeCell ref="J106:J112"/>
    <mergeCell ref="K106:K112"/>
    <mergeCell ref="L106:L112"/>
    <mergeCell ref="M106:M112"/>
    <mergeCell ref="N120:N126"/>
    <mergeCell ref="I127:I133"/>
    <mergeCell ref="J127:J133"/>
    <mergeCell ref="K127:K133"/>
    <mergeCell ref="L127:L133"/>
    <mergeCell ref="M127:M133"/>
    <mergeCell ref="N127:N133"/>
    <mergeCell ref="I120:I126"/>
    <mergeCell ref="J120:J126"/>
    <mergeCell ref="K120:K126"/>
    <mergeCell ref="L120:L126"/>
    <mergeCell ref="M120:M126"/>
    <mergeCell ref="N134:N140"/>
    <mergeCell ref="I141:I147"/>
    <mergeCell ref="J141:J147"/>
    <mergeCell ref="K141:K147"/>
    <mergeCell ref="L141:L147"/>
    <mergeCell ref="M141:M147"/>
    <mergeCell ref="N141:N147"/>
    <mergeCell ref="I134:I140"/>
    <mergeCell ref="J134:J140"/>
    <mergeCell ref="K134:K140"/>
    <mergeCell ref="L134:L140"/>
    <mergeCell ref="M134:M140"/>
    <mergeCell ref="N148:N154"/>
    <mergeCell ref="I155:I161"/>
    <mergeCell ref="J155:J161"/>
    <mergeCell ref="K155:K161"/>
    <mergeCell ref="L155:L161"/>
    <mergeCell ref="M155:M161"/>
    <mergeCell ref="N155:N161"/>
    <mergeCell ref="I148:I154"/>
    <mergeCell ref="J148:J154"/>
    <mergeCell ref="K148:K154"/>
    <mergeCell ref="L148:L154"/>
    <mergeCell ref="M148:M154"/>
    <mergeCell ref="N162:N168"/>
    <mergeCell ref="I169:I175"/>
    <mergeCell ref="J169:J175"/>
    <mergeCell ref="K169:K175"/>
    <mergeCell ref="L169:L175"/>
    <mergeCell ref="M169:M175"/>
    <mergeCell ref="N169:N175"/>
    <mergeCell ref="I162:I168"/>
    <mergeCell ref="J162:J168"/>
    <mergeCell ref="K162:K168"/>
    <mergeCell ref="L162:L168"/>
    <mergeCell ref="M162:M168"/>
    <mergeCell ref="N183:N189"/>
    <mergeCell ref="I198:I205"/>
    <mergeCell ref="J198:J205"/>
    <mergeCell ref="K198:K205"/>
    <mergeCell ref="L198:L205"/>
    <mergeCell ref="M198:M205"/>
    <mergeCell ref="N198:N205"/>
    <mergeCell ref="I183:I189"/>
    <mergeCell ref="J183:J189"/>
    <mergeCell ref="K183:K189"/>
    <mergeCell ref="L183:L189"/>
    <mergeCell ref="M183:M189"/>
    <mergeCell ref="I190:I197"/>
    <mergeCell ref="J190:J197"/>
    <mergeCell ref="K190:K197"/>
    <mergeCell ref="L190:L197"/>
    <mergeCell ref="M190:M197"/>
    <mergeCell ref="N190:N197"/>
    <mergeCell ref="N206:N212"/>
    <mergeCell ref="I213:I219"/>
    <mergeCell ref="J213:J219"/>
    <mergeCell ref="K213:K219"/>
    <mergeCell ref="L213:L219"/>
    <mergeCell ref="M213:M219"/>
    <mergeCell ref="N213:N219"/>
    <mergeCell ref="I206:I212"/>
    <mergeCell ref="J206:J212"/>
    <mergeCell ref="K206:K212"/>
    <mergeCell ref="L206:L212"/>
    <mergeCell ref="M206:M212"/>
    <mergeCell ref="N220:N226"/>
    <mergeCell ref="I227:I234"/>
    <mergeCell ref="J227:J234"/>
    <mergeCell ref="K227:K234"/>
    <mergeCell ref="L227:L234"/>
    <mergeCell ref="M227:M234"/>
    <mergeCell ref="N227:N234"/>
    <mergeCell ref="I220:I226"/>
    <mergeCell ref="J220:J226"/>
    <mergeCell ref="K220:K226"/>
    <mergeCell ref="L220:L226"/>
    <mergeCell ref="M220:M226"/>
    <mergeCell ref="N243:N250"/>
    <mergeCell ref="I243:I250"/>
    <mergeCell ref="J243:J250"/>
    <mergeCell ref="K243:K250"/>
    <mergeCell ref="L243:L250"/>
    <mergeCell ref="M243:M250"/>
    <mergeCell ref="N251:N257"/>
    <mergeCell ref="I259:I265"/>
    <mergeCell ref="J259:J265"/>
    <mergeCell ref="K259:K265"/>
    <mergeCell ref="L259:L265"/>
    <mergeCell ref="M259:M265"/>
    <mergeCell ref="N259:N265"/>
    <mergeCell ref="I251:I257"/>
    <mergeCell ref="J251:J257"/>
    <mergeCell ref="K251:K257"/>
    <mergeCell ref="N266:N272"/>
    <mergeCell ref="I273:I279"/>
    <mergeCell ref="J273:J279"/>
    <mergeCell ref="K273:K279"/>
    <mergeCell ref="L273:L279"/>
    <mergeCell ref="M273:M279"/>
    <mergeCell ref="N273:N279"/>
    <mergeCell ref="I266:I272"/>
    <mergeCell ref="J266:J272"/>
    <mergeCell ref="K266:K272"/>
    <mergeCell ref="L266:L272"/>
    <mergeCell ref="M266:M272"/>
    <mergeCell ref="N281:N290"/>
    <mergeCell ref="I292:I298"/>
    <mergeCell ref="J292:J298"/>
    <mergeCell ref="K292:K298"/>
    <mergeCell ref="L292:L298"/>
    <mergeCell ref="M292:M298"/>
    <mergeCell ref="N292:N298"/>
    <mergeCell ref="I281:I290"/>
    <mergeCell ref="J281:J290"/>
    <mergeCell ref="K281:K290"/>
    <mergeCell ref="N299:N305"/>
    <mergeCell ref="I306:I312"/>
    <mergeCell ref="J306:J312"/>
    <mergeCell ref="K306:K312"/>
    <mergeCell ref="L306:L312"/>
    <mergeCell ref="M306:M312"/>
    <mergeCell ref="N306:N312"/>
    <mergeCell ref="I299:I305"/>
    <mergeCell ref="J299:J305"/>
    <mergeCell ref="K299:K305"/>
    <mergeCell ref="L299:L305"/>
    <mergeCell ref="M299:M305"/>
    <mergeCell ref="N313:N319"/>
    <mergeCell ref="I320:I326"/>
    <mergeCell ref="J320:J326"/>
    <mergeCell ref="K320:K326"/>
    <mergeCell ref="L320:L326"/>
    <mergeCell ref="M320:M326"/>
    <mergeCell ref="N320:N326"/>
    <mergeCell ref="I313:I319"/>
    <mergeCell ref="J313:J319"/>
    <mergeCell ref="K313:K319"/>
    <mergeCell ref="L313:L319"/>
    <mergeCell ref="M313:M319"/>
    <mergeCell ref="N327:N333"/>
    <mergeCell ref="I334:I340"/>
    <mergeCell ref="J334:J340"/>
    <mergeCell ref="K334:K340"/>
    <mergeCell ref="L334:L340"/>
    <mergeCell ref="M334:M340"/>
    <mergeCell ref="N334:N340"/>
    <mergeCell ref="I327:I333"/>
    <mergeCell ref="J327:J333"/>
    <mergeCell ref="K327:K333"/>
    <mergeCell ref="L327:L333"/>
    <mergeCell ref="M327:M333"/>
    <mergeCell ref="N341:N343"/>
    <mergeCell ref="I345:I351"/>
    <mergeCell ref="J345:J351"/>
    <mergeCell ref="K345:K351"/>
    <mergeCell ref="L345:L351"/>
    <mergeCell ref="M345:M351"/>
    <mergeCell ref="N345:N351"/>
    <mergeCell ref="I341:I343"/>
    <mergeCell ref="J341:J343"/>
    <mergeCell ref="K341:K343"/>
    <mergeCell ref="N352:N358"/>
    <mergeCell ref="I359:I365"/>
    <mergeCell ref="J359:J365"/>
    <mergeCell ref="K359:K365"/>
    <mergeCell ref="L359:L365"/>
    <mergeCell ref="M359:M365"/>
    <mergeCell ref="N359:N365"/>
    <mergeCell ref="I352:I358"/>
    <mergeCell ref="J352:J358"/>
    <mergeCell ref="K352:K358"/>
    <mergeCell ref="L352:L358"/>
    <mergeCell ref="M352:M358"/>
    <mergeCell ref="N366:N372"/>
    <mergeCell ref="I373:I379"/>
    <mergeCell ref="J373:J379"/>
    <mergeCell ref="K373:K379"/>
    <mergeCell ref="M373:M379"/>
    <mergeCell ref="N373:N379"/>
    <mergeCell ref="I366:I372"/>
    <mergeCell ref="J366:J372"/>
    <mergeCell ref="K366:K372"/>
    <mergeCell ref="L366:L372"/>
    <mergeCell ref="M366:M372"/>
    <mergeCell ref="L373:L379"/>
    <mergeCell ref="N381:N387"/>
    <mergeCell ref="I388:I394"/>
    <mergeCell ref="J388:J394"/>
    <mergeCell ref="K388:K394"/>
    <mergeCell ref="L388:L394"/>
    <mergeCell ref="M388:M394"/>
    <mergeCell ref="N388:N394"/>
    <mergeCell ref="I381:I387"/>
    <mergeCell ref="J381:J387"/>
    <mergeCell ref="K381:K387"/>
    <mergeCell ref="L381:L387"/>
    <mergeCell ref="M381:M387"/>
    <mergeCell ref="N395:N401"/>
    <mergeCell ref="I402:I406"/>
    <mergeCell ref="J402:J406"/>
    <mergeCell ref="K402:K406"/>
    <mergeCell ref="N402:N406"/>
    <mergeCell ref="I395:I401"/>
    <mergeCell ref="J395:J401"/>
    <mergeCell ref="K395:K401"/>
    <mergeCell ref="L395:L401"/>
    <mergeCell ref="M395:M401"/>
    <mergeCell ref="I422:I428"/>
    <mergeCell ref="J422:J428"/>
    <mergeCell ref="K422:K428"/>
    <mergeCell ref="L422:L428"/>
    <mergeCell ref="M422:M428"/>
    <mergeCell ref="N422:N428"/>
    <mergeCell ref="N407:N413"/>
    <mergeCell ref="I414:I421"/>
    <mergeCell ref="J414:J421"/>
    <mergeCell ref="K414:K421"/>
    <mergeCell ref="L414:L421"/>
    <mergeCell ref="M414:M421"/>
    <mergeCell ref="N414:N421"/>
    <mergeCell ref="I407:I413"/>
    <mergeCell ref="J407:J413"/>
    <mergeCell ref="K407:K413"/>
    <mergeCell ref="L407:L413"/>
    <mergeCell ref="M407:M413"/>
    <mergeCell ref="N429:N435"/>
    <mergeCell ref="I436:I442"/>
    <mergeCell ref="J436:J442"/>
    <mergeCell ref="K436:K442"/>
    <mergeCell ref="L436:L442"/>
    <mergeCell ref="M436:M442"/>
    <mergeCell ref="N436:N442"/>
    <mergeCell ref="I429:I435"/>
    <mergeCell ref="J429:J435"/>
    <mergeCell ref="K429:K435"/>
    <mergeCell ref="L429:L435"/>
    <mergeCell ref="M429:M435"/>
    <mergeCell ref="K450:K456"/>
    <mergeCell ref="L450:L456"/>
    <mergeCell ref="M450:M456"/>
    <mergeCell ref="N450:N456"/>
    <mergeCell ref="I443:I449"/>
    <mergeCell ref="J443:J449"/>
    <mergeCell ref="K443:K449"/>
    <mergeCell ref="L443:L449"/>
    <mergeCell ref="M443:M449"/>
    <mergeCell ref="N457:N463"/>
    <mergeCell ref="A62:A68"/>
    <mergeCell ref="A69:A75"/>
    <mergeCell ref="A76:A84"/>
    <mergeCell ref="A85:A91"/>
    <mergeCell ref="A92:A99"/>
    <mergeCell ref="A100:A105"/>
    <mergeCell ref="A106:A112"/>
    <mergeCell ref="A113:A119"/>
    <mergeCell ref="A120:A126"/>
    <mergeCell ref="A127:A133"/>
    <mergeCell ref="A134:A140"/>
    <mergeCell ref="A141:A147"/>
    <mergeCell ref="A148:A154"/>
    <mergeCell ref="A155:A161"/>
    <mergeCell ref="A162:A168"/>
    <mergeCell ref="I457:I463"/>
    <mergeCell ref="J457:J463"/>
    <mergeCell ref="K457:K463"/>
    <mergeCell ref="L457:L463"/>
    <mergeCell ref="M457:M463"/>
    <mergeCell ref="N443:N449"/>
    <mergeCell ref="I450:I456"/>
    <mergeCell ref="J450:J456"/>
    <mergeCell ref="A220:A226"/>
    <mergeCell ref="A227:A234"/>
    <mergeCell ref="A243:A250"/>
    <mergeCell ref="A251:A257"/>
    <mergeCell ref="A169:A175"/>
    <mergeCell ref="A183:A189"/>
    <mergeCell ref="A198:A205"/>
    <mergeCell ref="A206:A212"/>
    <mergeCell ref="A213:A219"/>
    <mergeCell ref="A190:A197"/>
    <mergeCell ref="A235:A242"/>
  </mergeCells>
  <phoneticPr fontId="16" type="noConversion"/>
  <pageMargins left="0.35433070866141736" right="0.35433070866141736" top="0.74803149606299213" bottom="0.39370078740157483" header="0.31496062992125984" footer="0.31496062992125984"/>
  <pageSetup paperSize="9" scale="34" orientation="portrait" r:id="rId1"/>
  <rowBreaks count="1" manualBreakCount="1">
    <brk id="1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4"/>
  <sheetViews>
    <sheetView tabSelected="1" view="pageBreakPreview" zoomScale="80" zoomScaleNormal="75" zoomScaleSheetLayoutView="80" workbookViewId="0">
      <selection activeCell="A184" sqref="A184:A190"/>
    </sheetView>
  </sheetViews>
  <sheetFormatPr defaultRowHeight="12.75" x14ac:dyDescent="0.2"/>
  <cols>
    <col min="1" max="1" width="27.85546875" customWidth="1"/>
    <col min="2" max="2" width="36.85546875" customWidth="1"/>
    <col min="3" max="3" width="24.140625" customWidth="1"/>
    <col min="4" max="6" width="16.7109375" customWidth="1"/>
  </cols>
  <sheetData>
    <row r="1" spans="1:6" ht="15.75" x14ac:dyDescent="0.25">
      <c r="B1" s="2"/>
      <c r="C1" s="2"/>
      <c r="D1" s="2"/>
      <c r="E1" s="2"/>
      <c r="F1" s="2"/>
    </row>
    <row r="2" spans="1:6" ht="18.75" x14ac:dyDescent="0.3">
      <c r="A2" s="25"/>
      <c r="B2" s="22"/>
      <c r="C2" s="21"/>
      <c r="D2" s="21"/>
      <c r="E2" s="21"/>
      <c r="F2" s="54" t="s">
        <v>67</v>
      </c>
    </row>
    <row r="3" spans="1:6" ht="18.75" x14ac:dyDescent="0.3">
      <c r="A3" s="25"/>
      <c r="B3" s="23"/>
      <c r="C3" s="24"/>
      <c r="D3" s="24"/>
      <c r="E3" s="24"/>
      <c r="F3" s="24"/>
    </row>
    <row r="4" spans="1:6" s="6" customFormat="1" ht="93.75" x14ac:dyDescent="0.2">
      <c r="A4" s="29" t="s">
        <v>481</v>
      </c>
      <c r="B4" s="29"/>
      <c r="C4" s="29"/>
      <c r="D4" s="29"/>
      <c r="E4" s="29"/>
      <c r="F4" s="29"/>
    </row>
    <row r="5" spans="1:6" x14ac:dyDescent="0.2">
      <c r="A5" s="8"/>
      <c r="B5" s="10"/>
      <c r="C5" s="7"/>
      <c r="D5" s="7"/>
      <c r="E5" s="7"/>
      <c r="F5" s="7"/>
    </row>
    <row r="6" spans="1:6" ht="15.75" x14ac:dyDescent="0.2">
      <c r="A6" s="301" t="s">
        <v>11</v>
      </c>
      <c r="B6" s="324" t="s">
        <v>33</v>
      </c>
      <c r="C6" s="250" t="s">
        <v>20</v>
      </c>
      <c r="D6" s="1" t="s">
        <v>30</v>
      </c>
      <c r="E6" s="1"/>
      <c r="F6" s="1"/>
    </row>
    <row r="7" spans="1:6" s="26" customFormat="1" ht="47.25" x14ac:dyDescent="0.2">
      <c r="A7" s="301"/>
      <c r="B7" s="324"/>
      <c r="C7" s="250"/>
      <c r="D7" s="48" t="s">
        <v>28</v>
      </c>
      <c r="E7" s="51" t="s">
        <v>29</v>
      </c>
      <c r="F7" s="51" t="s">
        <v>23</v>
      </c>
    </row>
    <row r="8" spans="1:6" s="26" customFormat="1" ht="15.75" x14ac:dyDescent="0.2">
      <c r="A8" s="51">
        <v>1</v>
      </c>
      <c r="B8" s="52">
        <v>2</v>
      </c>
      <c r="C8" s="45">
        <v>3</v>
      </c>
      <c r="D8" s="45">
        <v>4</v>
      </c>
      <c r="E8" s="45">
        <v>5</v>
      </c>
      <c r="F8" s="45">
        <v>6</v>
      </c>
    </row>
    <row r="9" spans="1:6" s="6" customFormat="1" ht="15.75" customHeight="1" x14ac:dyDescent="0.2">
      <c r="A9" s="325" t="s">
        <v>35</v>
      </c>
      <c r="B9" s="288" t="s">
        <v>72</v>
      </c>
      <c r="C9" s="27" t="s">
        <v>15</v>
      </c>
      <c r="D9" s="145">
        <f>D10+D11+D12</f>
        <v>925046.5</v>
      </c>
      <c r="E9" s="145">
        <f t="shared" ref="E9:F9" si="0">E10+E11+E12</f>
        <v>917640.39999999991</v>
      </c>
      <c r="F9" s="145">
        <f t="shared" si="0"/>
        <v>917640.39999999991</v>
      </c>
    </row>
    <row r="10" spans="1:6" s="6" customFormat="1" ht="15.75" x14ac:dyDescent="0.25">
      <c r="A10" s="325"/>
      <c r="B10" s="288"/>
      <c r="C10" s="17" t="s">
        <v>24</v>
      </c>
      <c r="D10" s="141">
        <f>D17+D245+D281+D338+D374+D403</f>
        <v>78178</v>
      </c>
      <c r="E10" s="141">
        <f>E17+E245+E281+E338+E374+E403</f>
        <v>78178</v>
      </c>
      <c r="F10" s="141">
        <f>F17+F245+F281+F338+F374+F403</f>
        <v>78178</v>
      </c>
    </row>
    <row r="11" spans="1:6" ht="15.75" x14ac:dyDescent="0.25">
      <c r="A11" s="325"/>
      <c r="B11" s="288"/>
      <c r="C11" s="18" t="s">
        <v>12</v>
      </c>
      <c r="D11" s="141">
        <f>D18+D246+D282+D339+D375+D404</f>
        <v>563760.1</v>
      </c>
      <c r="E11" s="141">
        <f>E18+E246+E282+E339+E375+E404</f>
        <v>561173.29999999993</v>
      </c>
      <c r="F11" s="141">
        <f>F18+F246+F282+F339+F375+F404</f>
        <v>561173.29999999993</v>
      </c>
    </row>
    <row r="12" spans="1:6" ht="15.75" x14ac:dyDescent="0.25">
      <c r="A12" s="325"/>
      <c r="B12" s="288"/>
      <c r="C12" s="18" t="s">
        <v>13</v>
      </c>
      <c r="D12" s="141">
        <f>D19+D247+D283+D340+D376+D405</f>
        <v>283108.40000000002</v>
      </c>
      <c r="E12" s="141">
        <f>E19+E247+E283+E340+E376+E405</f>
        <v>278289.10000000003</v>
      </c>
      <c r="F12" s="141">
        <f>F19+F247+F283+F340+F376+F405</f>
        <v>278289.10000000003</v>
      </c>
    </row>
    <row r="13" spans="1:6" s="6" customFormat="1" ht="15.75" x14ac:dyDescent="0.25">
      <c r="A13" s="325"/>
      <c r="B13" s="288"/>
      <c r="C13" s="19" t="s">
        <v>68</v>
      </c>
      <c r="D13" s="16"/>
      <c r="E13" s="16"/>
      <c r="F13" s="16"/>
    </row>
    <row r="14" spans="1:6" s="6" customFormat="1" ht="16.5" x14ac:dyDescent="0.25">
      <c r="A14" s="325"/>
      <c r="B14" s="288"/>
      <c r="C14" s="18" t="s">
        <v>25</v>
      </c>
      <c r="D14" s="16"/>
      <c r="E14" s="16"/>
      <c r="F14" s="16"/>
    </row>
    <row r="15" spans="1:6" s="6" customFormat="1" ht="15.75" x14ac:dyDescent="0.25">
      <c r="A15" s="325"/>
      <c r="B15" s="288"/>
      <c r="C15" s="18" t="s">
        <v>26</v>
      </c>
      <c r="D15" s="12"/>
      <c r="E15" s="12"/>
      <c r="F15" s="12"/>
    </row>
    <row r="16" spans="1:6" ht="15.75" x14ac:dyDescent="0.25">
      <c r="A16" s="131" t="s">
        <v>0</v>
      </c>
      <c r="B16" s="89"/>
      <c r="C16" s="27" t="s">
        <v>15</v>
      </c>
      <c r="D16" s="141">
        <f>D17+D18+D19</f>
        <v>835231.7</v>
      </c>
      <c r="E16" s="141">
        <f>E17+E18+E19</f>
        <v>830704.7</v>
      </c>
      <c r="F16" s="141">
        <f>F17+F18+F19</f>
        <v>830704.7</v>
      </c>
    </row>
    <row r="17" spans="1:6" ht="15.75" customHeight="1" x14ac:dyDescent="0.25">
      <c r="A17" s="289" t="s">
        <v>27</v>
      </c>
      <c r="B17" s="288" t="s">
        <v>308</v>
      </c>
      <c r="C17" s="17" t="s">
        <v>24</v>
      </c>
      <c r="D17" s="141">
        <f>D24+D80</f>
        <v>78178</v>
      </c>
      <c r="E17" s="141">
        <f t="shared" ref="E17:F17" si="1">E24+E80</f>
        <v>78178</v>
      </c>
      <c r="F17" s="141">
        <f t="shared" si="1"/>
        <v>78178</v>
      </c>
    </row>
    <row r="18" spans="1:6" ht="15.75" x14ac:dyDescent="0.25">
      <c r="A18" s="289"/>
      <c r="B18" s="288"/>
      <c r="C18" s="18" t="s">
        <v>12</v>
      </c>
      <c r="D18" s="141">
        <f t="shared" ref="D18:F19" si="2">D25+D81</f>
        <v>537237.6</v>
      </c>
      <c r="E18" s="141">
        <f>E25+E81</f>
        <v>537145.69999999995</v>
      </c>
      <c r="F18" s="141">
        <f t="shared" si="2"/>
        <v>537145.69999999995</v>
      </c>
    </row>
    <row r="19" spans="1:6" ht="15.75" x14ac:dyDescent="0.25">
      <c r="A19" s="289"/>
      <c r="B19" s="288"/>
      <c r="C19" s="18" t="s">
        <v>13</v>
      </c>
      <c r="D19" s="141">
        <f t="shared" si="2"/>
        <v>219816.1</v>
      </c>
      <c r="E19" s="141">
        <f t="shared" si="2"/>
        <v>215381</v>
      </c>
      <c r="F19" s="141">
        <f t="shared" si="2"/>
        <v>215381</v>
      </c>
    </row>
    <row r="20" spans="1:6" ht="15.75" x14ac:dyDescent="0.25">
      <c r="A20" s="289"/>
      <c r="B20" s="288"/>
      <c r="C20" s="19" t="s">
        <v>68</v>
      </c>
      <c r="E20" s="141"/>
      <c r="F20" s="141"/>
    </row>
    <row r="21" spans="1:6" ht="15.75" x14ac:dyDescent="0.25">
      <c r="A21" s="289"/>
      <c r="B21" s="288"/>
      <c r="C21" s="18" t="s">
        <v>14</v>
      </c>
      <c r="D21" s="12"/>
      <c r="E21" s="12"/>
      <c r="F21" s="12"/>
    </row>
    <row r="22" spans="1:6" ht="15.75" x14ac:dyDescent="0.25">
      <c r="A22" s="289"/>
      <c r="B22" s="288"/>
      <c r="C22" s="18" t="s">
        <v>26</v>
      </c>
      <c r="D22" s="12"/>
      <c r="E22" s="12"/>
      <c r="F22" s="12"/>
    </row>
    <row r="23" spans="1:6" ht="15.75" customHeight="1" x14ac:dyDescent="0.25">
      <c r="A23" s="131" t="s">
        <v>0</v>
      </c>
      <c r="B23" s="89"/>
      <c r="C23" s="27" t="s">
        <v>15</v>
      </c>
      <c r="D23" s="141">
        <f>D25+D26</f>
        <v>271528.3</v>
      </c>
      <c r="E23" s="141">
        <f>E25+E26</f>
        <v>270746</v>
      </c>
      <c r="F23" s="141">
        <f>F25+F26</f>
        <v>270746</v>
      </c>
    </row>
    <row r="24" spans="1:6" ht="15.75" customHeight="1" x14ac:dyDescent="0.25">
      <c r="A24" s="210" t="s">
        <v>32</v>
      </c>
      <c r="B24" s="286" t="s">
        <v>309</v>
      </c>
      <c r="C24" s="17" t="s">
        <v>24</v>
      </c>
      <c r="D24" s="12"/>
      <c r="E24" s="141"/>
      <c r="F24" s="141"/>
    </row>
    <row r="25" spans="1:6" ht="15.75" x14ac:dyDescent="0.25">
      <c r="A25" s="211"/>
      <c r="B25" s="286"/>
      <c r="C25" s="18" t="s">
        <v>12</v>
      </c>
      <c r="D25" s="12" t="s">
        <v>464</v>
      </c>
      <c r="E25" s="12" t="s">
        <v>464</v>
      </c>
      <c r="F25" s="12" t="s">
        <v>464</v>
      </c>
    </row>
    <row r="26" spans="1:6" ht="15.75" x14ac:dyDescent="0.25">
      <c r="A26" s="211"/>
      <c r="B26" s="286"/>
      <c r="C26" s="18" t="s">
        <v>13</v>
      </c>
      <c r="D26" s="12" t="s">
        <v>463</v>
      </c>
      <c r="E26" s="12" t="s">
        <v>465</v>
      </c>
      <c r="F26" s="12" t="s">
        <v>465</v>
      </c>
    </row>
    <row r="27" spans="1:6" ht="15.75" x14ac:dyDescent="0.25">
      <c r="A27" s="211"/>
      <c r="B27" s="286"/>
      <c r="C27" s="19" t="s">
        <v>68</v>
      </c>
      <c r="D27" s="12"/>
      <c r="E27" s="12"/>
      <c r="F27" s="12"/>
    </row>
    <row r="28" spans="1:6" ht="15.75" x14ac:dyDescent="0.25">
      <c r="A28" s="211"/>
      <c r="B28" s="286"/>
      <c r="C28" s="18" t="s">
        <v>14</v>
      </c>
      <c r="D28" s="12"/>
      <c r="E28" s="12"/>
      <c r="F28" s="12"/>
    </row>
    <row r="29" spans="1:6" ht="15.75" x14ac:dyDescent="0.25">
      <c r="A29" s="211"/>
      <c r="B29" s="286"/>
      <c r="C29" s="18" t="s">
        <v>26</v>
      </c>
      <c r="D29" s="12"/>
      <c r="E29" s="12"/>
      <c r="F29" s="12"/>
    </row>
    <row r="30" spans="1:6" ht="15.75" customHeight="1" x14ac:dyDescent="0.25">
      <c r="A30" s="210" t="s">
        <v>310</v>
      </c>
      <c r="B30" s="286" t="s">
        <v>77</v>
      </c>
      <c r="C30" s="27" t="s">
        <v>15</v>
      </c>
      <c r="D30" s="12"/>
      <c r="E30" s="12"/>
      <c r="F30" s="12"/>
    </row>
    <row r="31" spans="1:6" ht="15.75" x14ac:dyDescent="0.25">
      <c r="A31" s="211"/>
      <c r="B31" s="286"/>
      <c r="C31" s="17" t="s">
        <v>24</v>
      </c>
      <c r="D31" s="12"/>
      <c r="E31" s="12"/>
      <c r="F31" s="12"/>
    </row>
    <row r="32" spans="1:6" ht="15.75" x14ac:dyDescent="0.25">
      <c r="A32" s="211"/>
      <c r="B32" s="286"/>
      <c r="C32" s="18" t="s">
        <v>12</v>
      </c>
      <c r="D32" s="12"/>
      <c r="E32" s="12"/>
      <c r="F32" s="12"/>
    </row>
    <row r="33" spans="1:6" ht="15.75" x14ac:dyDescent="0.25">
      <c r="A33" s="211"/>
      <c r="B33" s="286"/>
      <c r="C33" s="18" t="s">
        <v>13</v>
      </c>
      <c r="D33" s="12"/>
      <c r="E33" s="12"/>
      <c r="F33" s="12"/>
    </row>
    <row r="34" spans="1:6" ht="15.75" x14ac:dyDescent="0.25">
      <c r="A34" s="211"/>
      <c r="B34" s="286"/>
      <c r="C34" s="19" t="s">
        <v>68</v>
      </c>
      <c r="D34" s="12"/>
      <c r="E34" s="12"/>
      <c r="F34" s="12"/>
    </row>
    <row r="35" spans="1:6" ht="15.75" x14ac:dyDescent="0.25">
      <c r="A35" s="211"/>
      <c r="B35" s="286"/>
      <c r="C35" s="18" t="s">
        <v>14</v>
      </c>
      <c r="D35" s="12"/>
      <c r="E35" s="12"/>
      <c r="F35" s="12"/>
    </row>
    <row r="36" spans="1:6" ht="15.75" x14ac:dyDescent="0.25">
      <c r="A36" s="234"/>
      <c r="B36" s="286"/>
      <c r="C36" s="18" t="s">
        <v>26</v>
      </c>
      <c r="D36" s="12"/>
      <c r="E36" s="12"/>
      <c r="F36" s="12"/>
    </row>
    <row r="37" spans="1:6" ht="15.75" x14ac:dyDescent="0.25">
      <c r="A37" s="210" t="s">
        <v>311</v>
      </c>
      <c r="B37" s="231" t="s">
        <v>79</v>
      </c>
      <c r="C37" s="27" t="s">
        <v>15</v>
      </c>
      <c r="D37" s="12"/>
      <c r="E37" s="12"/>
      <c r="F37" s="12"/>
    </row>
    <row r="38" spans="1:6" ht="15.75" x14ac:dyDescent="0.25">
      <c r="A38" s="211"/>
      <c r="B38" s="232"/>
      <c r="C38" s="17" t="s">
        <v>24</v>
      </c>
      <c r="D38" s="12"/>
      <c r="E38" s="12"/>
      <c r="F38" s="12"/>
    </row>
    <row r="39" spans="1:6" ht="15.75" x14ac:dyDescent="0.25">
      <c r="A39" s="211"/>
      <c r="B39" s="232"/>
      <c r="C39" s="18" t="s">
        <v>12</v>
      </c>
      <c r="D39" s="12"/>
      <c r="E39" s="12"/>
      <c r="F39" s="12"/>
    </row>
    <row r="40" spans="1:6" ht="15.75" x14ac:dyDescent="0.25">
      <c r="A40" s="211"/>
      <c r="B40" s="232"/>
      <c r="C40" s="18" t="s">
        <v>13</v>
      </c>
      <c r="D40" s="12"/>
      <c r="E40" s="12"/>
      <c r="F40" s="12"/>
    </row>
    <row r="41" spans="1:6" ht="15.75" x14ac:dyDescent="0.25">
      <c r="A41" s="211"/>
      <c r="B41" s="232"/>
      <c r="C41" s="19" t="s">
        <v>68</v>
      </c>
      <c r="D41" s="12"/>
      <c r="E41" s="12"/>
      <c r="F41" s="12"/>
    </row>
    <row r="42" spans="1:6" ht="15.75" x14ac:dyDescent="0.25">
      <c r="A42" s="211"/>
      <c r="B42" s="232"/>
      <c r="C42" s="18" t="s">
        <v>14</v>
      </c>
      <c r="D42" s="12"/>
      <c r="E42" s="12"/>
      <c r="F42" s="12"/>
    </row>
    <row r="43" spans="1:6" ht="15.75" x14ac:dyDescent="0.25">
      <c r="A43" s="234"/>
      <c r="B43" s="233"/>
      <c r="C43" s="18" t="s">
        <v>26</v>
      </c>
      <c r="D43" s="12"/>
      <c r="E43" s="12"/>
      <c r="F43" s="12"/>
    </row>
    <row r="44" spans="1:6" ht="15.75" customHeight="1" x14ac:dyDescent="0.25">
      <c r="A44" s="210" t="s">
        <v>312</v>
      </c>
      <c r="B44" s="286" t="s">
        <v>81</v>
      </c>
      <c r="C44" s="27" t="s">
        <v>15</v>
      </c>
      <c r="D44" s="12"/>
      <c r="E44" s="12"/>
      <c r="F44" s="12"/>
    </row>
    <row r="45" spans="1:6" ht="15.75" customHeight="1" x14ac:dyDescent="0.25">
      <c r="A45" s="211"/>
      <c r="B45" s="286"/>
      <c r="C45" s="17" t="s">
        <v>24</v>
      </c>
      <c r="D45" s="12"/>
      <c r="E45" s="12"/>
      <c r="F45" s="12"/>
    </row>
    <row r="46" spans="1:6" ht="15.75" x14ac:dyDescent="0.25">
      <c r="A46" s="211"/>
      <c r="B46" s="286"/>
      <c r="C46" s="18" t="s">
        <v>12</v>
      </c>
      <c r="D46" s="12"/>
      <c r="E46" s="12"/>
      <c r="F46" s="12"/>
    </row>
    <row r="47" spans="1:6" ht="15.75" x14ac:dyDescent="0.25">
      <c r="A47" s="211"/>
      <c r="B47" s="286"/>
      <c r="C47" s="18" t="s">
        <v>13</v>
      </c>
      <c r="D47" s="12"/>
      <c r="E47" s="12"/>
      <c r="F47" s="12"/>
    </row>
    <row r="48" spans="1:6" ht="15.75" x14ac:dyDescent="0.25">
      <c r="A48" s="211"/>
      <c r="B48" s="286"/>
      <c r="C48" s="19" t="s">
        <v>68</v>
      </c>
      <c r="D48" s="12"/>
      <c r="E48" s="12"/>
      <c r="F48" s="12"/>
    </row>
    <row r="49" spans="1:6" ht="15.75" x14ac:dyDescent="0.25">
      <c r="A49" s="211"/>
      <c r="B49" s="286"/>
      <c r="C49" s="18" t="s">
        <v>14</v>
      </c>
      <c r="D49" s="12"/>
      <c r="E49" s="12"/>
      <c r="F49" s="12"/>
    </row>
    <row r="50" spans="1:6" ht="15.75" x14ac:dyDescent="0.25">
      <c r="A50" s="234"/>
      <c r="B50" s="286"/>
      <c r="C50" s="18" t="s">
        <v>26</v>
      </c>
      <c r="D50" s="12"/>
      <c r="E50" s="12"/>
      <c r="F50" s="12"/>
    </row>
    <row r="51" spans="1:6" ht="15.75" customHeight="1" x14ac:dyDescent="0.25">
      <c r="A51" s="210" t="s">
        <v>313</v>
      </c>
      <c r="B51" s="286" t="s">
        <v>82</v>
      </c>
      <c r="C51" s="27" t="s">
        <v>15</v>
      </c>
      <c r="D51" s="12"/>
      <c r="E51" s="12"/>
      <c r="F51" s="12"/>
    </row>
    <row r="52" spans="1:6" ht="15.75" x14ac:dyDescent="0.25">
      <c r="A52" s="211"/>
      <c r="B52" s="286"/>
      <c r="C52" s="17" t="s">
        <v>24</v>
      </c>
      <c r="D52" s="12"/>
      <c r="E52" s="12"/>
      <c r="F52" s="12"/>
    </row>
    <row r="53" spans="1:6" ht="15.75" customHeight="1" x14ac:dyDescent="0.25">
      <c r="A53" s="211"/>
      <c r="B53" s="286"/>
      <c r="C53" s="18" t="s">
        <v>12</v>
      </c>
      <c r="D53" s="12"/>
      <c r="E53" s="12"/>
      <c r="F53" s="12"/>
    </row>
    <row r="54" spans="1:6" ht="15.75" x14ac:dyDescent="0.25">
      <c r="A54" s="211"/>
      <c r="B54" s="286"/>
      <c r="C54" s="18" t="s">
        <v>13</v>
      </c>
      <c r="D54" s="12"/>
      <c r="E54" s="12"/>
      <c r="F54" s="12"/>
    </row>
    <row r="55" spans="1:6" ht="15.75" x14ac:dyDescent="0.25">
      <c r="A55" s="211"/>
      <c r="B55" s="286"/>
      <c r="C55" s="19" t="s">
        <v>68</v>
      </c>
      <c r="D55" s="12"/>
      <c r="E55" s="12"/>
      <c r="F55" s="12"/>
    </row>
    <row r="56" spans="1:6" ht="15.75" x14ac:dyDescent="0.25">
      <c r="A56" s="211"/>
      <c r="B56" s="286"/>
      <c r="C56" s="18" t="s">
        <v>14</v>
      </c>
      <c r="D56" s="12"/>
      <c r="E56" s="12"/>
      <c r="F56" s="12"/>
    </row>
    <row r="57" spans="1:6" ht="15.75" x14ac:dyDescent="0.25">
      <c r="A57" s="234"/>
      <c r="B57" s="286"/>
      <c r="C57" s="18" t="s">
        <v>26</v>
      </c>
      <c r="D57" s="12"/>
      <c r="E57" s="12"/>
      <c r="F57" s="12"/>
    </row>
    <row r="58" spans="1:6" ht="15.75" customHeight="1" x14ac:dyDescent="0.25">
      <c r="A58" s="210" t="s">
        <v>314</v>
      </c>
      <c r="B58" s="286" t="s">
        <v>85</v>
      </c>
      <c r="C58" s="27" t="s">
        <v>15</v>
      </c>
      <c r="D58" s="12"/>
      <c r="E58" s="12"/>
      <c r="F58" s="12"/>
    </row>
    <row r="59" spans="1:6" ht="15.75" x14ac:dyDescent="0.25">
      <c r="A59" s="211"/>
      <c r="B59" s="286"/>
      <c r="C59" s="17" t="s">
        <v>24</v>
      </c>
      <c r="D59" s="12"/>
      <c r="E59" s="12"/>
      <c r="F59" s="12"/>
    </row>
    <row r="60" spans="1:6" ht="15.75" customHeight="1" x14ac:dyDescent="0.25">
      <c r="A60" s="211"/>
      <c r="B60" s="286"/>
      <c r="C60" s="18" t="s">
        <v>12</v>
      </c>
      <c r="D60" s="12"/>
      <c r="E60" s="12"/>
      <c r="F60" s="12"/>
    </row>
    <row r="61" spans="1:6" ht="15.75" x14ac:dyDescent="0.25">
      <c r="A61" s="211"/>
      <c r="B61" s="286"/>
      <c r="C61" s="18" t="s">
        <v>13</v>
      </c>
      <c r="D61" s="12"/>
      <c r="E61" s="12"/>
      <c r="F61" s="12"/>
    </row>
    <row r="62" spans="1:6" ht="15.75" x14ac:dyDescent="0.25">
      <c r="A62" s="211"/>
      <c r="B62" s="286"/>
      <c r="C62" s="19" t="s">
        <v>68</v>
      </c>
      <c r="D62" s="12"/>
      <c r="E62" s="12"/>
      <c r="F62" s="12"/>
    </row>
    <row r="63" spans="1:6" ht="15.75" x14ac:dyDescent="0.25">
      <c r="A63" s="211"/>
      <c r="B63" s="286"/>
      <c r="C63" s="18" t="s">
        <v>14</v>
      </c>
      <c r="D63" s="12"/>
      <c r="E63" s="12"/>
      <c r="F63" s="12"/>
    </row>
    <row r="64" spans="1:6" ht="15.75" x14ac:dyDescent="0.25">
      <c r="A64" s="234"/>
      <c r="B64" s="286"/>
      <c r="C64" s="18" t="s">
        <v>26</v>
      </c>
      <c r="D64" s="12"/>
      <c r="E64" s="12"/>
      <c r="F64" s="12"/>
    </row>
    <row r="65" spans="1:6" ht="15.75" customHeight="1" x14ac:dyDescent="0.25">
      <c r="A65" s="210" t="s">
        <v>315</v>
      </c>
      <c r="B65" s="286" t="s">
        <v>87</v>
      </c>
      <c r="C65" s="27" t="s">
        <v>15</v>
      </c>
      <c r="D65" s="12" t="s">
        <v>468</v>
      </c>
      <c r="E65" s="12" t="s">
        <v>468</v>
      </c>
      <c r="F65" s="12" t="s">
        <v>468</v>
      </c>
    </row>
    <row r="66" spans="1:6" ht="15.75" x14ac:dyDescent="0.25">
      <c r="A66" s="211"/>
      <c r="B66" s="286"/>
      <c r="C66" s="17" t="s">
        <v>24</v>
      </c>
      <c r="D66" s="12"/>
      <c r="E66" s="12"/>
      <c r="F66" s="12"/>
    </row>
    <row r="67" spans="1:6" ht="15.75" x14ac:dyDescent="0.25">
      <c r="A67" s="211"/>
      <c r="B67" s="286"/>
      <c r="C67" s="18" t="s">
        <v>12</v>
      </c>
      <c r="D67" s="12" t="s">
        <v>466</v>
      </c>
      <c r="E67" s="12" t="s">
        <v>466</v>
      </c>
      <c r="F67" s="12" t="s">
        <v>466</v>
      </c>
    </row>
    <row r="68" spans="1:6" ht="15.75" x14ac:dyDescent="0.25">
      <c r="A68" s="211"/>
      <c r="B68" s="286"/>
      <c r="C68" s="18" t="s">
        <v>13</v>
      </c>
      <c r="D68" s="12" t="s">
        <v>467</v>
      </c>
      <c r="E68" s="12" t="s">
        <v>467</v>
      </c>
      <c r="F68" s="12" t="s">
        <v>467</v>
      </c>
    </row>
    <row r="69" spans="1:6" x14ac:dyDescent="0.2">
      <c r="A69" s="211"/>
      <c r="B69" s="286"/>
      <c r="C69" s="19" t="s">
        <v>68</v>
      </c>
      <c r="D69" s="80"/>
      <c r="E69" s="80"/>
      <c r="F69" s="142"/>
    </row>
    <row r="70" spans="1:6" x14ac:dyDescent="0.2">
      <c r="A70" s="211"/>
      <c r="B70" s="286"/>
      <c r="C70" s="18" t="s">
        <v>14</v>
      </c>
      <c r="D70" s="80"/>
      <c r="E70" s="80"/>
      <c r="F70" s="142"/>
    </row>
    <row r="71" spans="1:6" x14ac:dyDescent="0.2">
      <c r="A71" s="211"/>
      <c r="B71" s="286"/>
      <c r="C71" s="18" t="s">
        <v>26</v>
      </c>
      <c r="D71" s="80"/>
      <c r="E71" s="80"/>
      <c r="F71" s="142"/>
    </row>
    <row r="72" spans="1:6" x14ac:dyDescent="0.2">
      <c r="A72" s="210" t="s">
        <v>316</v>
      </c>
      <c r="B72" s="286" t="s">
        <v>317</v>
      </c>
      <c r="C72" s="27" t="s">
        <v>15</v>
      </c>
      <c r="D72" s="80"/>
      <c r="E72" s="80"/>
      <c r="F72" s="142"/>
    </row>
    <row r="73" spans="1:6" x14ac:dyDescent="0.2">
      <c r="A73" s="211"/>
      <c r="B73" s="286"/>
      <c r="C73" s="17" t="s">
        <v>24</v>
      </c>
      <c r="D73" s="80"/>
      <c r="E73" s="80"/>
      <c r="F73" s="142"/>
    </row>
    <row r="74" spans="1:6" x14ac:dyDescent="0.2">
      <c r="A74" s="211"/>
      <c r="B74" s="286"/>
      <c r="C74" s="18" t="s">
        <v>12</v>
      </c>
      <c r="D74" s="80"/>
      <c r="E74" s="80"/>
      <c r="F74" s="142"/>
    </row>
    <row r="75" spans="1:6" x14ac:dyDescent="0.2">
      <c r="A75" s="211"/>
      <c r="B75" s="286"/>
      <c r="C75" s="18" t="s">
        <v>13</v>
      </c>
      <c r="D75" s="142"/>
      <c r="E75" s="80"/>
      <c r="F75" s="142"/>
    </row>
    <row r="76" spans="1:6" x14ac:dyDescent="0.2">
      <c r="A76" s="211"/>
      <c r="B76" s="286"/>
      <c r="C76" s="19" t="s">
        <v>68</v>
      </c>
      <c r="D76" s="142"/>
      <c r="E76" s="80"/>
      <c r="F76" s="142"/>
    </row>
    <row r="77" spans="1:6" x14ac:dyDescent="0.2">
      <c r="A77" s="211"/>
      <c r="B77" s="286"/>
      <c r="C77" s="18" t="s">
        <v>14</v>
      </c>
      <c r="D77" s="142"/>
      <c r="E77" s="80"/>
      <c r="F77" s="142"/>
    </row>
    <row r="78" spans="1:6" x14ac:dyDescent="0.2">
      <c r="A78" s="234"/>
      <c r="B78" s="286"/>
      <c r="C78" s="18" t="s">
        <v>26</v>
      </c>
      <c r="D78" s="142"/>
      <c r="E78" s="80"/>
      <c r="F78" s="142"/>
    </row>
    <row r="79" spans="1:6" x14ac:dyDescent="0.2">
      <c r="A79" s="210" t="s">
        <v>38</v>
      </c>
      <c r="B79" s="231" t="s">
        <v>318</v>
      </c>
      <c r="C79" s="27" t="s">
        <v>15</v>
      </c>
      <c r="D79" s="179">
        <f>D80+D81+D82</f>
        <v>563703.4</v>
      </c>
      <c r="E79" s="179">
        <f>E80+E81+E82</f>
        <v>559958.69999999995</v>
      </c>
      <c r="F79" s="179">
        <f>F80+F81+F82</f>
        <v>559958.69999999995</v>
      </c>
    </row>
    <row r="80" spans="1:6" x14ac:dyDescent="0.2">
      <c r="A80" s="211"/>
      <c r="B80" s="232"/>
      <c r="C80" s="17" t="s">
        <v>24</v>
      </c>
      <c r="D80" s="177">
        <v>78178</v>
      </c>
      <c r="E80" s="179">
        <v>78178</v>
      </c>
      <c r="F80" s="179">
        <v>78178</v>
      </c>
    </row>
    <row r="81" spans="1:6" x14ac:dyDescent="0.2">
      <c r="A81" s="211"/>
      <c r="B81" s="232"/>
      <c r="C81" s="18" t="s">
        <v>12</v>
      </c>
      <c r="D81" s="177">
        <v>366572.6</v>
      </c>
      <c r="E81" s="179">
        <v>366480.7</v>
      </c>
      <c r="F81" s="179">
        <v>366480.7</v>
      </c>
    </row>
    <row r="82" spans="1:6" x14ac:dyDescent="0.2">
      <c r="A82" s="211"/>
      <c r="B82" s="232"/>
      <c r="C82" s="18" t="s">
        <v>13</v>
      </c>
      <c r="D82" s="177">
        <v>118952.8</v>
      </c>
      <c r="E82" s="179">
        <v>115300</v>
      </c>
      <c r="F82" s="179">
        <v>115300</v>
      </c>
    </row>
    <row r="83" spans="1:6" x14ac:dyDescent="0.2">
      <c r="A83" s="211"/>
      <c r="B83" s="232"/>
      <c r="C83" s="19" t="s">
        <v>68</v>
      </c>
      <c r="D83" s="142"/>
      <c r="E83" s="80"/>
      <c r="F83" s="142"/>
    </row>
    <row r="84" spans="1:6" x14ac:dyDescent="0.2">
      <c r="A84" s="211"/>
      <c r="B84" s="232"/>
      <c r="C84" s="18" t="s">
        <v>14</v>
      </c>
      <c r="D84" s="142"/>
      <c r="E84" s="80"/>
      <c r="F84" s="142"/>
    </row>
    <row r="85" spans="1:6" x14ac:dyDescent="0.2">
      <c r="A85" s="211"/>
      <c r="B85" s="232"/>
      <c r="C85" s="18" t="s">
        <v>26</v>
      </c>
      <c r="D85" s="142"/>
      <c r="E85" s="80"/>
      <c r="F85" s="142"/>
    </row>
    <row r="86" spans="1:6" x14ac:dyDescent="0.2">
      <c r="A86" s="210" t="s">
        <v>319</v>
      </c>
      <c r="B86" s="231" t="s">
        <v>93</v>
      </c>
      <c r="C86" s="27" t="s">
        <v>15</v>
      </c>
      <c r="D86" s="142"/>
      <c r="E86" s="80"/>
      <c r="F86" s="142"/>
    </row>
    <row r="87" spans="1:6" x14ac:dyDescent="0.2">
      <c r="A87" s="211"/>
      <c r="B87" s="232"/>
      <c r="C87" s="17" t="s">
        <v>24</v>
      </c>
      <c r="D87" s="142"/>
      <c r="E87" s="80"/>
      <c r="F87" s="142"/>
    </row>
    <row r="88" spans="1:6" x14ac:dyDescent="0.2">
      <c r="A88" s="211"/>
      <c r="B88" s="232"/>
      <c r="C88" s="18" t="s">
        <v>12</v>
      </c>
      <c r="D88" s="142"/>
      <c r="E88" s="80"/>
      <c r="F88" s="142"/>
    </row>
    <row r="89" spans="1:6" x14ac:dyDescent="0.2">
      <c r="A89" s="211"/>
      <c r="B89" s="232"/>
      <c r="C89" s="18" t="s">
        <v>13</v>
      </c>
      <c r="D89" s="142"/>
      <c r="E89" s="80"/>
      <c r="F89" s="142"/>
    </row>
    <row r="90" spans="1:6" x14ac:dyDescent="0.2">
      <c r="A90" s="211"/>
      <c r="B90" s="232"/>
      <c r="C90" s="19" t="s">
        <v>68</v>
      </c>
      <c r="D90" s="142"/>
      <c r="E90" s="80"/>
      <c r="F90" s="142"/>
    </row>
    <row r="91" spans="1:6" x14ac:dyDescent="0.2">
      <c r="A91" s="211"/>
      <c r="B91" s="232"/>
      <c r="C91" s="18" t="s">
        <v>14</v>
      </c>
      <c r="D91" s="142"/>
      <c r="E91" s="80"/>
      <c r="F91" s="142"/>
    </row>
    <row r="92" spans="1:6" x14ac:dyDescent="0.2">
      <c r="A92" s="234"/>
      <c r="B92" s="233"/>
      <c r="C92" s="18" t="s">
        <v>26</v>
      </c>
      <c r="D92" s="142"/>
      <c r="E92" s="80"/>
      <c r="F92" s="142"/>
    </row>
    <row r="93" spans="1:6" x14ac:dyDescent="0.2">
      <c r="A93" s="210" t="s">
        <v>320</v>
      </c>
      <c r="B93" s="231" t="s">
        <v>95</v>
      </c>
      <c r="C93" s="27" t="s">
        <v>15</v>
      </c>
      <c r="D93" s="177">
        <f>D94</f>
        <v>29389.8</v>
      </c>
      <c r="E93" s="177">
        <f t="shared" ref="E93:F93" si="3">E94</f>
        <v>29389.8</v>
      </c>
      <c r="F93" s="177">
        <f t="shared" si="3"/>
        <v>29389.8</v>
      </c>
    </row>
    <row r="94" spans="1:6" x14ac:dyDescent="0.2">
      <c r="A94" s="211"/>
      <c r="B94" s="232"/>
      <c r="C94" s="17" t="s">
        <v>24</v>
      </c>
      <c r="D94" s="177">
        <v>29389.8</v>
      </c>
      <c r="E94" s="177">
        <v>29389.8</v>
      </c>
      <c r="F94" s="177">
        <v>29389.8</v>
      </c>
    </row>
    <row r="95" spans="1:6" x14ac:dyDescent="0.2">
      <c r="A95" s="211"/>
      <c r="B95" s="232"/>
      <c r="C95" s="18" t="s">
        <v>12</v>
      </c>
      <c r="D95" s="177"/>
      <c r="E95" s="180"/>
      <c r="F95" s="177"/>
    </row>
    <row r="96" spans="1:6" x14ac:dyDescent="0.2">
      <c r="A96" s="211"/>
      <c r="B96" s="232"/>
      <c r="C96" s="18" t="s">
        <v>13</v>
      </c>
      <c r="D96" s="177"/>
      <c r="E96" s="180"/>
      <c r="F96" s="177"/>
    </row>
    <row r="97" spans="1:6" x14ac:dyDescent="0.2">
      <c r="A97" s="211"/>
      <c r="B97" s="232"/>
      <c r="C97" s="19" t="s">
        <v>68</v>
      </c>
      <c r="D97" s="142"/>
      <c r="E97" s="80"/>
      <c r="F97" s="142"/>
    </row>
    <row r="98" spans="1:6" x14ac:dyDescent="0.2">
      <c r="A98" s="211"/>
      <c r="B98" s="232"/>
      <c r="C98" s="18" t="s">
        <v>14</v>
      </c>
      <c r="D98" s="142"/>
      <c r="E98" s="80"/>
      <c r="F98" s="142"/>
    </row>
    <row r="99" spans="1:6" x14ac:dyDescent="0.2">
      <c r="A99" s="234"/>
      <c r="B99" s="233"/>
      <c r="C99" s="18" t="s">
        <v>26</v>
      </c>
      <c r="D99" s="142"/>
      <c r="E99" s="80"/>
      <c r="F99" s="142"/>
    </row>
    <row r="100" spans="1:6" x14ac:dyDescent="0.2">
      <c r="A100" s="210" t="s">
        <v>321</v>
      </c>
      <c r="B100" s="286" t="s">
        <v>97</v>
      </c>
      <c r="C100" s="27" t="s">
        <v>15</v>
      </c>
      <c r="D100" s="142"/>
      <c r="E100" s="80"/>
      <c r="F100" s="142"/>
    </row>
    <row r="101" spans="1:6" x14ac:dyDescent="0.2">
      <c r="A101" s="211"/>
      <c r="B101" s="286"/>
      <c r="C101" s="17" t="s">
        <v>24</v>
      </c>
      <c r="D101" s="142"/>
      <c r="E101" s="80"/>
      <c r="F101" s="142"/>
    </row>
    <row r="102" spans="1:6" x14ac:dyDescent="0.2">
      <c r="A102" s="211"/>
      <c r="B102" s="286"/>
      <c r="C102" s="18" t="s">
        <v>12</v>
      </c>
      <c r="D102" s="142"/>
      <c r="E102" s="80"/>
      <c r="F102" s="142"/>
    </row>
    <row r="103" spans="1:6" x14ac:dyDescent="0.2">
      <c r="A103" s="211"/>
      <c r="B103" s="286"/>
      <c r="C103" s="18" t="s">
        <v>13</v>
      </c>
      <c r="D103" s="142"/>
      <c r="E103" s="80"/>
      <c r="F103" s="142"/>
    </row>
    <row r="104" spans="1:6" x14ac:dyDescent="0.2">
      <c r="A104" s="211"/>
      <c r="B104" s="286"/>
      <c r="C104" s="19" t="s">
        <v>68</v>
      </c>
      <c r="D104" s="142"/>
      <c r="E104" s="80"/>
      <c r="F104" s="142"/>
    </row>
    <row r="105" spans="1:6" x14ac:dyDescent="0.2">
      <c r="A105" s="211"/>
      <c r="B105" s="286"/>
      <c r="C105" s="18" t="s">
        <v>14</v>
      </c>
      <c r="D105" s="142"/>
      <c r="E105" s="80"/>
      <c r="F105" s="142"/>
    </row>
    <row r="106" spans="1:6" x14ac:dyDescent="0.2">
      <c r="A106" s="234"/>
      <c r="B106" s="286"/>
      <c r="C106" s="18" t="s">
        <v>26</v>
      </c>
      <c r="D106" s="142"/>
      <c r="E106" s="80"/>
      <c r="F106" s="142"/>
    </row>
    <row r="107" spans="1:6" x14ac:dyDescent="0.2">
      <c r="A107" s="210" t="s">
        <v>322</v>
      </c>
      <c r="B107" s="286" t="s">
        <v>98</v>
      </c>
      <c r="C107" s="27" t="s">
        <v>15</v>
      </c>
      <c r="D107" s="142"/>
      <c r="E107" s="80"/>
      <c r="F107" s="142"/>
    </row>
    <row r="108" spans="1:6" x14ac:dyDescent="0.2">
      <c r="A108" s="211"/>
      <c r="B108" s="286"/>
      <c r="C108" s="17" t="s">
        <v>24</v>
      </c>
      <c r="D108" s="142"/>
      <c r="E108" s="80"/>
      <c r="F108" s="142"/>
    </row>
    <row r="109" spans="1:6" x14ac:dyDescent="0.2">
      <c r="A109" s="211"/>
      <c r="B109" s="286"/>
      <c r="C109" s="18" t="s">
        <v>12</v>
      </c>
      <c r="D109" s="142"/>
      <c r="E109" s="80"/>
      <c r="F109" s="142"/>
    </row>
    <row r="110" spans="1:6" x14ac:dyDescent="0.2">
      <c r="A110" s="211"/>
      <c r="B110" s="286"/>
      <c r="C110" s="18" t="s">
        <v>13</v>
      </c>
      <c r="D110" s="142"/>
      <c r="E110" s="80"/>
      <c r="F110" s="142"/>
    </row>
    <row r="111" spans="1:6" x14ac:dyDescent="0.2">
      <c r="A111" s="211"/>
      <c r="B111" s="286"/>
      <c r="C111" s="19" t="s">
        <v>68</v>
      </c>
      <c r="D111" s="142"/>
      <c r="E111" s="80"/>
      <c r="F111" s="142"/>
    </row>
    <row r="112" spans="1:6" x14ac:dyDescent="0.2">
      <c r="A112" s="211"/>
      <c r="B112" s="286"/>
      <c r="C112" s="18" t="s">
        <v>14</v>
      </c>
      <c r="D112" s="142"/>
      <c r="E112" s="80"/>
      <c r="F112" s="142"/>
    </row>
    <row r="113" spans="1:6" x14ac:dyDescent="0.2">
      <c r="A113" s="234"/>
      <c r="B113" s="286"/>
      <c r="C113" s="18" t="s">
        <v>26</v>
      </c>
      <c r="D113" s="142"/>
      <c r="E113" s="80"/>
      <c r="F113" s="142"/>
    </row>
    <row r="114" spans="1:6" x14ac:dyDescent="0.2">
      <c r="A114" s="210" t="s">
        <v>323</v>
      </c>
      <c r="B114" s="286" t="s">
        <v>100</v>
      </c>
      <c r="C114" s="27" t="s">
        <v>15</v>
      </c>
      <c r="D114" s="181"/>
      <c r="E114" s="178"/>
      <c r="F114" s="179"/>
    </row>
    <row r="115" spans="1:6" x14ac:dyDescent="0.2">
      <c r="A115" s="211"/>
      <c r="B115" s="286"/>
      <c r="C115" s="17" t="s">
        <v>24</v>
      </c>
      <c r="D115" s="177"/>
      <c r="E115" s="180"/>
      <c r="F115" s="177"/>
    </row>
    <row r="116" spans="1:6" x14ac:dyDescent="0.2">
      <c r="A116" s="211"/>
      <c r="B116" s="286"/>
      <c r="C116" s="18" t="s">
        <v>12</v>
      </c>
      <c r="D116" s="177"/>
      <c r="E116" s="180"/>
      <c r="F116" s="177"/>
    </row>
    <row r="117" spans="1:6" x14ac:dyDescent="0.2">
      <c r="A117" s="211"/>
      <c r="B117" s="286"/>
      <c r="C117" s="18" t="s">
        <v>13</v>
      </c>
      <c r="D117" s="177"/>
      <c r="E117" s="180"/>
      <c r="F117" s="177"/>
    </row>
    <row r="118" spans="1:6" x14ac:dyDescent="0.2">
      <c r="A118" s="211"/>
      <c r="B118" s="286"/>
      <c r="C118" s="19" t="s">
        <v>68</v>
      </c>
      <c r="D118" s="142"/>
      <c r="E118" s="80"/>
      <c r="F118" s="142"/>
    </row>
    <row r="119" spans="1:6" x14ac:dyDescent="0.2">
      <c r="A119" s="211"/>
      <c r="B119" s="286"/>
      <c r="C119" s="18" t="s">
        <v>14</v>
      </c>
      <c r="D119" s="142"/>
      <c r="E119" s="80"/>
      <c r="F119" s="142"/>
    </row>
    <row r="120" spans="1:6" x14ac:dyDescent="0.2">
      <c r="A120" s="234"/>
      <c r="B120" s="286"/>
      <c r="C120" s="18" t="s">
        <v>26</v>
      </c>
      <c r="D120" s="142"/>
      <c r="E120" s="80"/>
      <c r="F120" s="142"/>
    </row>
    <row r="121" spans="1:6" x14ac:dyDescent="0.2">
      <c r="A121" s="210" t="s">
        <v>324</v>
      </c>
      <c r="B121" s="286" t="s">
        <v>103</v>
      </c>
      <c r="C121" s="27" t="s">
        <v>15</v>
      </c>
      <c r="D121" s="177">
        <f>D122+D123+D124</f>
        <v>34497.11</v>
      </c>
      <c r="E121" s="177">
        <f t="shared" ref="E121:F121" si="4">E122+E123+E124</f>
        <v>34497.090000000004</v>
      </c>
      <c r="F121" s="177">
        <f t="shared" si="4"/>
        <v>34497.090000000004</v>
      </c>
    </row>
    <row r="122" spans="1:6" x14ac:dyDescent="0.2">
      <c r="A122" s="211"/>
      <c r="B122" s="286"/>
      <c r="C122" s="17" t="s">
        <v>24</v>
      </c>
      <c r="D122" s="177">
        <v>21026.7</v>
      </c>
      <c r="E122" s="180">
        <v>21026.7</v>
      </c>
      <c r="F122" s="180">
        <v>21026.7</v>
      </c>
    </row>
    <row r="123" spans="1:6" x14ac:dyDescent="0.2">
      <c r="A123" s="211"/>
      <c r="B123" s="286"/>
      <c r="C123" s="18" t="s">
        <v>12</v>
      </c>
      <c r="D123" s="177">
        <v>13281.83</v>
      </c>
      <c r="E123" s="180">
        <v>13281.81</v>
      </c>
      <c r="F123" s="180">
        <v>13281.81</v>
      </c>
    </row>
    <row r="124" spans="1:6" x14ac:dyDescent="0.2">
      <c r="A124" s="211"/>
      <c r="B124" s="286"/>
      <c r="C124" s="18" t="s">
        <v>13</v>
      </c>
      <c r="D124" s="177">
        <v>188.58</v>
      </c>
      <c r="E124" s="180">
        <v>188.58</v>
      </c>
      <c r="F124" s="180">
        <v>188.58</v>
      </c>
    </row>
    <row r="125" spans="1:6" x14ac:dyDescent="0.2">
      <c r="A125" s="211"/>
      <c r="B125" s="286"/>
      <c r="C125" s="19" t="s">
        <v>68</v>
      </c>
      <c r="D125" s="142"/>
      <c r="E125" s="80"/>
      <c r="F125" s="142"/>
    </row>
    <row r="126" spans="1:6" x14ac:dyDescent="0.2">
      <c r="A126" s="211"/>
      <c r="B126" s="286"/>
      <c r="C126" s="18" t="s">
        <v>14</v>
      </c>
      <c r="D126" s="142"/>
      <c r="E126" s="80"/>
      <c r="F126" s="142"/>
    </row>
    <row r="127" spans="1:6" x14ac:dyDescent="0.2">
      <c r="A127" s="234"/>
      <c r="B127" s="286"/>
      <c r="C127" s="18" t="s">
        <v>26</v>
      </c>
      <c r="D127" s="142"/>
      <c r="E127" s="80"/>
      <c r="F127" s="142"/>
    </row>
    <row r="128" spans="1:6" x14ac:dyDescent="0.2">
      <c r="A128" s="210" t="s">
        <v>325</v>
      </c>
      <c r="B128" s="286" t="s">
        <v>104</v>
      </c>
      <c r="C128" s="27" t="s">
        <v>15</v>
      </c>
      <c r="D128" s="142">
        <v>0</v>
      </c>
      <c r="E128" s="80"/>
      <c r="F128" s="142"/>
    </row>
    <row r="129" spans="1:6" x14ac:dyDescent="0.2">
      <c r="A129" s="211"/>
      <c r="B129" s="286"/>
      <c r="C129" s="17" t="s">
        <v>24</v>
      </c>
      <c r="D129" s="142"/>
      <c r="E129" s="80"/>
      <c r="F129" s="142"/>
    </row>
    <row r="130" spans="1:6" x14ac:dyDescent="0.2">
      <c r="A130" s="211"/>
      <c r="B130" s="286"/>
      <c r="C130" s="18" t="s">
        <v>12</v>
      </c>
      <c r="D130" s="142"/>
      <c r="E130" s="80"/>
      <c r="F130" s="142"/>
    </row>
    <row r="131" spans="1:6" x14ac:dyDescent="0.2">
      <c r="A131" s="211"/>
      <c r="B131" s="286"/>
      <c r="C131" s="18" t="s">
        <v>13</v>
      </c>
      <c r="D131" s="142"/>
      <c r="E131" s="80"/>
      <c r="F131" s="142"/>
    </row>
    <row r="132" spans="1:6" x14ac:dyDescent="0.2">
      <c r="A132" s="211"/>
      <c r="B132" s="286"/>
      <c r="C132" s="19" t="s">
        <v>68</v>
      </c>
      <c r="D132" s="142"/>
      <c r="E132" s="80"/>
      <c r="F132" s="142"/>
    </row>
    <row r="133" spans="1:6" x14ac:dyDescent="0.2">
      <c r="A133" s="211"/>
      <c r="B133" s="286"/>
      <c r="C133" s="18" t="s">
        <v>14</v>
      </c>
      <c r="D133" s="142"/>
      <c r="E133" s="80"/>
      <c r="F133" s="142"/>
    </row>
    <row r="134" spans="1:6" x14ac:dyDescent="0.2">
      <c r="A134" s="234"/>
      <c r="B134" s="286"/>
      <c r="C134" s="18" t="s">
        <v>26</v>
      </c>
      <c r="D134" s="142"/>
      <c r="E134" s="80"/>
      <c r="F134" s="142"/>
    </row>
    <row r="135" spans="1:6" x14ac:dyDescent="0.2">
      <c r="A135" s="210" t="s">
        <v>326</v>
      </c>
      <c r="B135" s="286" t="s">
        <v>107</v>
      </c>
      <c r="C135" s="27" t="s">
        <v>15</v>
      </c>
      <c r="D135" s="177">
        <f>D136+D137+D138</f>
        <v>19730.61</v>
      </c>
      <c r="E135" s="177">
        <f t="shared" ref="E135:F135" si="5">E136+E137+E138</f>
        <v>19730.61</v>
      </c>
      <c r="F135" s="177">
        <f t="shared" si="5"/>
        <v>19730.61</v>
      </c>
    </row>
    <row r="136" spans="1:6" x14ac:dyDescent="0.2">
      <c r="A136" s="211"/>
      <c r="B136" s="286"/>
      <c r="C136" s="17" t="s">
        <v>24</v>
      </c>
      <c r="D136" s="177">
        <f>11562.9+3740.5</f>
        <v>15303.4</v>
      </c>
      <c r="E136" s="177">
        <f>11562.9+3740.5</f>
        <v>15303.4</v>
      </c>
      <c r="F136" s="177">
        <f>11562.9+3740.5</f>
        <v>15303.4</v>
      </c>
    </row>
    <row r="137" spans="1:6" x14ac:dyDescent="0.2">
      <c r="A137" s="211"/>
      <c r="B137" s="286"/>
      <c r="C137" s="18" t="s">
        <v>12</v>
      </c>
      <c r="D137" s="177">
        <f>3768.6+609</f>
        <v>4377.6000000000004</v>
      </c>
      <c r="E137" s="177">
        <f>3768.6+609</f>
        <v>4377.6000000000004</v>
      </c>
      <c r="F137" s="177">
        <f>3768.6+609</f>
        <v>4377.6000000000004</v>
      </c>
    </row>
    <row r="138" spans="1:6" x14ac:dyDescent="0.2">
      <c r="A138" s="211"/>
      <c r="B138" s="286"/>
      <c r="C138" s="18" t="s">
        <v>13</v>
      </c>
      <c r="D138" s="177">
        <f>38.06+11.55</f>
        <v>49.61</v>
      </c>
      <c r="E138" s="177">
        <f>38.06+11.55</f>
        <v>49.61</v>
      </c>
      <c r="F138" s="177">
        <f>38.06+11.55</f>
        <v>49.61</v>
      </c>
    </row>
    <row r="139" spans="1:6" x14ac:dyDescent="0.2">
      <c r="A139" s="211"/>
      <c r="B139" s="286"/>
      <c r="C139" s="19" t="s">
        <v>68</v>
      </c>
      <c r="D139" s="142"/>
      <c r="E139" s="80"/>
      <c r="F139" s="142"/>
    </row>
    <row r="140" spans="1:6" x14ac:dyDescent="0.2">
      <c r="A140" s="211"/>
      <c r="B140" s="286"/>
      <c r="C140" s="18" t="s">
        <v>14</v>
      </c>
      <c r="D140" s="142"/>
      <c r="E140" s="80"/>
      <c r="F140" s="142"/>
    </row>
    <row r="141" spans="1:6" x14ac:dyDescent="0.2">
      <c r="A141" s="234"/>
      <c r="B141" s="286"/>
      <c r="C141" s="18" t="s">
        <v>26</v>
      </c>
      <c r="D141" s="142"/>
      <c r="E141" s="80"/>
      <c r="F141" s="142"/>
    </row>
    <row r="142" spans="1:6" x14ac:dyDescent="0.2">
      <c r="A142" s="210" t="s">
        <v>327</v>
      </c>
      <c r="B142" s="286" t="s">
        <v>108</v>
      </c>
      <c r="C142" s="27" t="s">
        <v>15</v>
      </c>
      <c r="D142" s="177">
        <f>D143+D144+D145</f>
        <v>19730.61</v>
      </c>
      <c r="E142" s="177">
        <f t="shared" ref="E142" si="6">E143+E144+E145</f>
        <v>19730.61</v>
      </c>
      <c r="F142" s="177">
        <f t="shared" ref="F142" si="7">F143+F144+F145</f>
        <v>19730.61</v>
      </c>
    </row>
    <row r="143" spans="1:6" x14ac:dyDescent="0.2">
      <c r="A143" s="211"/>
      <c r="B143" s="286"/>
      <c r="C143" s="17" t="s">
        <v>24</v>
      </c>
      <c r="D143" s="177">
        <f>11562.9+3740.5</f>
        <v>15303.4</v>
      </c>
      <c r="E143" s="177">
        <f>11562.9+3740.5</f>
        <v>15303.4</v>
      </c>
      <c r="F143" s="177">
        <f>11562.9+3740.5</f>
        <v>15303.4</v>
      </c>
    </row>
    <row r="144" spans="1:6" x14ac:dyDescent="0.2">
      <c r="A144" s="211"/>
      <c r="B144" s="286"/>
      <c r="C144" s="18" t="s">
        <v>12</v>
      </c>
      <c r="D144" s="177">
        <f>3768.6+609</f>
        <v>4377.6000000000004</v>
      </c>
      <c r="E144" s="177">
        <f>3768.6+609</f>
        <v>4377.6000000000004</v>
      </c>
      <c r="F144" s="177">
        <f>3768.6+609</f>
        <v>4377.6000000000004</v>
      </c>
    </row>
    <row r="145" spans="1:6" x14ac:dyDescent="0.2">
      <c r="A145" s="211"/>
      <c r="B145" s="286"/>
      <c r="C145" s="18" t="s">
        <v>13</v>
      </c>
      <c r="D145" s="177">
        <f>38.06+11.55</f>
        <v>49.61</v>
      </c>
      <c r="E145" s="177">
        <f>38.06+11.55</f>
        <v>49.61</v>
      </c>
      <c r="F145" s="177">
        <f>38.06+11.55</f>
        <v>49.61</v>
      </c>
    </row>
    <row r="146" spans="1:6" x14ac:dyDescent="0.2">
      <c r="A146" s="211"/>
      <c r="B146" s="286"/>
      <c r="C146" s="19" t="s">
        <v>68</v>
      </c>
      <c r="D146" s="142"/>
      <c r="E146" s="80"/>
      <c r="F146" s="142"/>
    </row>
    <row r="147" spans="1:6" x14ac:dyDescent="0.2">
      <c r="A147" s="211"/>
      <c r="B147" s="286"/>
      <c r="C147" s="18" t="s">
        <v>14</v>
      </c>
      <c r="D147" s="142"/>
      <c r="E147" s="80"/>
      <c r="F147" s="142"/>
    </row>
    <row r="148" spans="1:6" x14ac:dyDescent="0.2">
      <c r="A148" s="234"/>
      <c r="B148" s="286"/>
      <c r="C148" s="18" t="s">
        <v>26</v>
      </c>
      <c r="D148" s="142"/>
      <c r="E148" s="80"/>
      <c r="F148" s="142"/>
    </row>
    <row r="149" spans="1:6" x14ac:dyDescent="0.2">
      <c r="A149" s="210" t="s">
        <v>328</v>
      </c>
      <c r="B149" s="294" t="s">
        <v>110</v>
      </c>
      <c r="C149" s="27" t="s">
        <v>15</v>
      </c>
      <c r="D149" s="177">
        <f>D151+D152</f>
        <v>5510</v>
      </c>
      <c r="E149" s="177">
        <f t="shared" ref="E149:F149" si="8">E151+E152</f>
        <v>5510</v>
      </c>
      <c r="F149" s="177">
        <f t="shared" si="8"/>
        <v>5510</v>
      </c>
    </row>
    <row r="150" spans="1:6" x14ac:dyDescent="0.2">
      <c r="A150" s="211"/>
      <c r="B150" s="294"/>
      <c r="C150" s="17" t="s">
        <v>24</v>
      </c>
      <c r="D150" s="177"/>
      <c r="E150" s="177"/>
      <c r="F150" s="177"/>
    </row>
    <row r="151" spans="1:6" x14ac:dyDescent="0.2">
      <c r="A151" s="211"/>
      <c r="B151" s="294"/>
      <c r="C151" s="18" t="s">
        <v>12</v>
      </c>
      <c r="D151" s="177">
        <v>2755</v>
      </c>
      <c r="E151" s="177">
        <v>2755</v>
      </c>
      <c r="F151" s="177">
        <v>2755</v>
      </c>
    </row>
    <row r="152" spans="1:6" x14ac:dyDescent="0.2">
      <c r="A152" s="211"/>
      <c r="B152" s="294"/>
      <c r="C152" s="18" t="s">
        <v>13</v>
      </c>
      <c r="D152" s="177">
        <v>2755</v>
      </c>
      <c r="E152" s="177">
        <v>2755</v>
      </c>
      <c r="F152" s="177">
        <v>2755</v>
      </c>
    </row>
    <row r="153" spans="1:6" x14ac:dyDescent="0.2">
      <c r="A153" s="211"/>
      <c r="B153" s="294"/>
      <c r="C153" s="19" t="s">
        <v>68</v>
      </c>
      <c r="D153" s="142"/>
      <c r="E153" s="80"/>
      <c r="F153" s="142"/>
    </row>
    <row r="154" spans="1:6" x14ac:dyDescent="0.2">
      <c r="A154" s="211"/>
      <c r="B154" s="294"/>
      <c r="C154" s="18" t="s">
        <v>14</v>
      </c>
      <c r="D154" s="142"/>
      <c r="E154" s="80"/>
      <c r="F154" s="142"/>
    </row>
    <row r="155" spans="1:6" x14ac:dyDescent="0.2">
      <c r="A155" s="234"/>
      <c r="B155" s="294"/>
      <c r="C155" s="18" t="s">
        <v>26</v>
      </c>
      <c r="D155" s="142"/>
      <c r="E155" s="80"/>
      <c r="F155" s="142"/>
    </row>
    <row r="156" spans="1:6" x14ac:dyDescent="0.2">
      <c r="A156" s="210" t="s">
        <v>329</v>
      </c>
      <c r="B156" s="286" t="s">
        <v>473</v>
      </c>
      <c r="C156" s="27" t="s">
        <v>15</v>
      </c>
      <c r="D156" s="142">
        <f>D158+D159</f>
        <v>2445.9</v>
      </c>
      <c r="E156" s="164">
        <f>E158+E159</f>
        <v>2445.9</v>
      </c>
      <c r="F156" s="164">
        <f>F158+F159</f>
        <v>2445.9</v>
      </c>
    </row>
    <row r="157" spans="1:6" x14ac:dyDescent="0.2">
      <c r="A157" s="211"/>
      <c r="B157" s="286"/>
      <c r="C157" s="17" t="s">
        <v>24</v>
      </c>
      <c r="D157" s="142"/>
      <c r="E157" s="164"/>
      <c r="F157" s="164"/>
    </row>
    <row r="158" spans="1:6" x14ac:dyDescent="0.2">
      <c r="A158" s="211"/>
      <c r="B158" s="286"/>
      <c r="C158" s="18" t="s">
        <v>12</v>
      </c>
      <c r="D158" s="142">
        <v>2421.4</v>
      </c>
      <c r="E158" s="164">
        <v>2421.4</v>
      </c>
      <c r="F158" s="164">
        <v>2421.4</v>
      </c>
    </row>
    <row r="159" spans="1:6" x14ac:dyDescent="0.2">
      <c r="A159" s="211"/>
      <c r="B159" s="286"/>
      <c r="C159" s="18" t="s">
        <v>13</v>
      </c>
      <c r="D159" s="142">
        <v>24.5</v>
      </c>
      <c r="E159" s="164">
        <v>24.5</v>
      </c>
      <c r="F159" s="164">
        <v>24.5</v>
      </c>
    </row>
    <row r="160" spans="1:6" x14ac:dyDescent="0.2">
      <c r="A160" s="211"/>
      <c r="B160" s="286"/>
      <c r="C160" s="19" t="s">
        <v>68</v>
      </c>
      <c r="D160" s="142"/>
      <c r="E160" s="80"/>
      <c r="F160" s="142"/>
    </row>
    <row r="161" spans="1:6" x14ac:dyDescent="0.2">
      <c r="A161" s="211"/>
      <c r="B161" s="286"/>
      <c r="C161" s="18" t="s">
        <v>14</v>
      </c>
      <c r="D161" s="142"/>
      <c r="E161" s="80"/>
      <c r="F161" s="142"/>
    </row>
    <row r="162" spans="1:6" x14ac:dyDescent="0.2">
      <c r="A162" s="234"/>
      <c r="B162" s="286"/>
      <c r="C162" s="18" t="s">
        <v>26</v>
      </c>
      <c r="D162" s="142"/>
      <c r="E162" s="80"/>
      <c r="F162" s="142"/>
    </row>
    <row r="163" spans="1:6" ht="12.75" customHeight="1" x14ac:dyDescent="0.2">
      <c r="A163" s="210" t="s">
        <v>330</v>
      </c>
      <c r="B163" s="286" t="s">
        <v>474</v>
      </c>
      <c r="C163" s="27" t="s">
        <v>15</v>
      </c>
      <c r="D163" s="142">
        <f>D165+D166</f>
        <v>101.42</v>
      </c>
      <c r="E163" s="164">
        <f>E165+E166</f>
        <v>101.42</v>
      </c>
      <c r="F163" s="164">
        <f>F165+F166</f>
        <v>101.42</v>
      </c>
    </row>
    <row r="164" spans="1:6" ht="12.75" customHeight="1" x14ac:dyDescent="0.2">
      <c r="A164" s="211"/>
      <c r="B164" s="286"/>
      <c r="C164" s="17" t="s">
        <v>24</v>
      </c>
      <c r="D164" s="142"/>
      <c r="E164" s="164"/>
      <c r="F164" s="164"/>
    </row>
    <row r="165" spans="1:6" ht="12.75" customHeight="1" x14ac:dyDescent="0.2">
      <c r="A165" s="211"/>
      <c r="B165" s="286"/>
      <c r="C165" s="18" t="s">
        <v>12</v>
      </c>
      <c r="D165" s="142">
        <v>100</v>
      </c>
      <c r="E165" s="164">
        <v>100</v>
      </c>
      <c r="F165" s="164">
        <v>100</v>
      </c>
    </row>
    <row r="166" spans="1:6" ht="12.75" customHeight="1" x14ac:dyDescent="0.2">
      <c r="A166" s="211"/>
      <c r="B166" s="286"/>
      <c r="C166" s="18" t="s">
        <v>13</v>
      </c>
      <c r="D166" s="142">
        <v>1.42</v>
      </c>
      <c r="E166" s="164">
        <v>1.42</v>
      </c>
      <c r="F166" s="164">
        <v>1.42</v>
      </c>
    </row>
    <row r="167" spans="1:6" ht="12.75" customHeight="1" x14ac:dyDescent="0.2">
      <c r="A167" s="211"/>
      <c r="B167" s="286"/>
      <c r="C167" s="19" t="s">
        <v>68</v>
      </c>
      <c r="D167" s="142"/>
      <c r="E167" s="80"/>
      <c r="F167" s="142"/>
    </row>
    <row r="168" spans="1:6" ht="12.75" customHeight="1" x14ac:dyDescent="0.2">
      <c r="A168" s="211"/>
      <c r="B168" s="286"/>
      <c r="C168" s="18" t="s">
        <v>14</v>
      </c>
      <c r="D168" s="142"/>
      <c r="E168" s="80"/>
      <c r="F168" s="142"/>
    </row>
    <row r="169" spans="1:6" ht="12.75" customHeight="1" x14ac:dyDescent="0.2">
      <c r="A169" s="234"/>
      <c r="B169" s="286"/>
      <c r="C169" s="18" t="s">
        <v>26</v>
      </c>
      <c r="D169" s="142"/>
      <c r="E169" s="80"/>
      <c r="F169" s="142"/>
    </row>
    <row r="170" spans="1:6" x14ac:dyDescent="0.2">
      <c r="A170" s="293" t="s">
        <v>331</v>
      </c>
      <c r="B170" s="294" t="s">
        <v>115</v>
      </c>
      <c r="C170" s="27" t="s">
        <v>15</v>
      </c>
      <c r="D170" s="142"/>
      <c r="E170" s="80"/>
      <c r="F170" s="142"/>
    </row>
    <row r="171" spans="1:6" x14ac:dyDescent="0.2">
      <c r="A171" s="293"/>
      <c r="B171" s="294"/>
      <c r="C171" s="17" t="s">
        <v>24</v>
      </c>
      <c r="D171" s="142"/>
      <c r="E171" s="80"/>
      <c r="F171" s="142"/>
    </row>
    <row r="172" spans="1:6" x14ac:dyDescent="0.2">
      <c r="A172" s="293"/>
      <c r="B172" s="294"/>
      <c r="C172" s="18" t="s">
        <v>12</v>
      </c>
      <c r="D172" s="142"/>
      <c r="E172" s="80"/>
      <c r="F172" s="142"/>
    </row>
    <row r="173" spans="1:6" x14ac:dyDescent="0.2">
      <c r="A173" s="293"/>
      <c r="B173" s="294"/>
      <c r="C173" s="18" t="s">
        <v>13</v>
      </c>
      <c r="D173" s="142"/>
      <c r="E173" s="80"/>
      <c r="F173" s="142"/>
    </row>
    <row r="174" spans="1:6" x14ac:dyDescent="0.2">
      <c r="A174" s="293"/>
      <c r="B174" s="294"/>
      <c r="C174" s="19" t="s">
        <v>68</v>
      </c>
      <c r="D174" s="142"/>
      <c r="E174" s="80"/>
      <c r="F174" s="142"/>
    </row>
    <row r="175" spans="1:6" x14ac:dyDescent="0.2">
      <c r="A175" s="293"/>
      <c r="B175" s="294"/>
      <c r="C175" s="18" t="s">
        <v>14</v>
      </c>
      <c r="D175" s="142"/>
      <c r="E175" s="80"/>
      <c r="F175" s="142"/>
    </row>
    <row r="176" spans="1:6" x14ac:dyDescent="0.2">
      <c r="A176" s="293"/>
      <c r="B176" s="294"/>
      <c r="C176" s="18" t="s">
        <v>26</v>
      </c>
      <c r="D176" s="142"/>
      <c r="E176" s="80"/>
      <c r="F176" s="142"/>
    </row>
    <row r="177" spans="1:6" x14ac:dyDescent="0.2">
      <c r="A177" s="293" t="s">
        <v>520</v>
      </c>
      <c r="B177" s="294" t="s">
        <v>117</v>
      </c>
      <c r="C177" s="27" t="s">
        <v>15</v>
      </c>
      <c r="D177" s="175"/>
      <c r="E177" s="176"/>
      <c r="F177" s="175"/>
    </row>
    <row r="178" spans="1:6" x14ac:dyDescent="0.2">
      <c r="A178" s="293"/>
      <c r="B178" s="294"/>
      <c r="C178" s="17" t="s">
        <v>24</v>
      </c>
      <c r="D178" s="175"/>
      <c r="E178" s="176"/>
      <c r="F178" s="175"/>
    </row>
    <row r="179" spans="1:6" x14ac:dyDescent="0.2">
      <c r="A179" s="293"/>
      <c r="B179" s="294"/>
      <c r="C179" s="18" t="s">
        <v>12</v>
      </c>
      <c r="D179" s="175"/>
      <c r="E179" s="176"/>
      <c r="F179" s="175"/>
    </row>
    <row r="180" spans="1:6" x14ac:dyDescent="0.2">
      <c r="A180" s="293"/>
      <c r="B180" s="294"/>
      <c r="C180" s="18" t="s">
        <v>13</v>
      </c>
      <c r="D180" s="175"/>
      <c r="E180" s="176"/>
      <c r="F180" s="175"/>
    </row>
    <row r="181" spans="1:6" x14ac:dyDescent="0.2">
      <c r="A181" s="293"/>
      <c r="B181" s="294"/>
      <c r="C181" s="19" t="s">
        <v>68</v>
      </c>
      <c r="D181" s="175"/>
      <c r="E181" s="176"/>
      <c r="F181" s="175"/>
    </row>
    <row r="182" spans="1:6" x14ac:dyDescent="0.2">
      <c r="A182" s="293"/>
      <c r="B182" s="294"/>
      <c r="C182" s="18" t="s">
        <v>14</v>
      </c>
      <c r="D182" s="175"/>
      <c r="E182" s="176"/>
      <c r="F182" s="175"/>
    </row>
    <row r="183" spans="1:6" x14ac:dyDescent="0.2">
      <c r="A183" s="293"/>
      <c r="B183" s="294"/>
      <c r="C183" s="18" t="s">
        <v>26</v>
      </c>
      <c r="D183" s="175"/>
      <c r="E183" s="176"/>
      <c r="F183" s="175"/>
    </row>
    <row r="184" spans="1:6" ht="12.75" customHeight="1" x14ac:dyDescent="0.2">
      <c r="A184" s="293" t="s">
        <v>476</v>
      </c>
      <c r="B184" s="286" t="s">
        <v>475</v>
      </c>
      <c r="C184" s="27" t="s">
        <v>15</v>
      </c>
      <c r="D184" s="142">
        <f>D185+D186+D187</f>
        <v>34401.61</v>
      </c>
      <c r="E184" s="164">
        <f>E185+E186+E187</f>
        <v>34401.61</v>
      </c>
      <c r="F184" s="164">
        <f>F185+F186+F187</f>
        <v>34401.61</v>
      </c>
    </row>
    <row r="185" spans="1:6" ht="12.75" customHeight="1" x14ac:dyDescent="0.2">
      <c r="A185" s="293"/>
      <c r="B185" s="286"/>
      <c r="C185" s="17" t="s">
        <v>24</v>
      </c>
      <c r="D185" s="142">
        <v>29526.7</v>
      </c>
      <c r="E185" s="164">
        <v>29526.7</v>
      </c>
      <c r="F185" s="164">
        <v>29526.7</v>
      </c>
    </row>
    <row r="186" spans="1:6" ht="12.75" customHeight="1" x14ac:dyDescent="0.2">
      <c r="A186" s="293"/>
      <c r="B186" s="286"/>
      <c r="C186" s="18" t="s">
        <v>12</v>
      </c>
      <c r="D186" s="142">
        <v>4806.67</v>
      </c>
      <c r="E186" s="164">
        <v>4806.67</v>
      </c>
      <c r="F186" s="164">
        <v>4806.67</v>
      </c>
    </row>
    <row r="187" spans="1:6" ht="12.75" customHeight="1" x14ac:dyDescent="0.2">
      <c r="A187" s="293"/>
      <c r="B187" s="286"/>
      <c r="C187" s="18" t="s">
        <v>13</v>
      </c>
      <c r="D187" s="142">
        <v>68.239999999999995</v>
      </c>
      <c r="E187" s="164">
        <v>68.239999999999995</v>
      </c>
      <c r="F187" s="164">
        <v>68.239999999999995</v>
      </c>
    </row>
    <row r="188" spans="1:6" ht="12.75" customHeight="1" x14ac:dyDescent="0.2">
      <c r="A188" s="293"/>
      <c r="B188" s="286"/>
      <c r="C188" s="19" t="s">
        <v>68</v>
      </c>
      <c r="D188" s="142"/>
      <c r="E188" s="80"/>
      <c r="F188" s="142"/>
    </row>
    <row r="189" spans="1:6" ht="12.75" customHeight="1" x14ac:dyDescent="0.2">
      <c r="A189" s="293"/>
      <c r="B189" s="286"/>
      <c r="C189" s="18" t="s">
        <v>14</v>
      </c>
      <c r="D189" s="142"/>
      <c r="E189" s="80"/>
      <c r="F189" s="142"/>
    </row>
    <row r="190" spans="1:6" ht="12.75" customHeight="1" x14ac:dyDescent="0.2">
      <c r="A190" s="293"/>
      <c r="B190" s="286"/>
      <c r="C190" s="18" t="s">
        <v>26</v>
      </c>
      <c r="D190" s="142"/>
      <c r="E190" s="80"/>
      <c r="F190" s="142"/>
    </row>
    <row r="191" spans="1:6" ht="15.75" customHeight="1" x14ac:dyDescent="0.2">
      <c r="A191" s="210" t="s">
        <v>138</v>
      </c>
      <c r="B191" s="231" t="s">
        <v>477</v>
      </c>
      <c r="C191" s="27" t="s">
        <v>15</v>
      </c>
      <c r="D191" s="164">
        <f>D193+D194</f>
        <v>13074.13</v>
      </c>
      <c r="E191" s="164">
        <f>E193+E194</f>
        <v>12982.33</v>
      </c>
      <c r="F191" s="164">
        <f>F193+F194</f>
        <v>12982.33</v>
      </c>
    </row>
    <row r="192" spans="1:6" ht="15.75" customHeight="1" x14ac:dyDescent="0.2">
      <c r="A192" s="211"/>
      <c r="B192" s="232"/>
      <c r="C192" s="17" t="s">
        <v>24</v>
      </c>
      <c r="D192" s="164"/>
      <c r="E192" s="164"/>
      <c r="F192" s="164"/>
    </row>
    <row r="193" spans="1:6" ht="15.75" customHeight="1" x14ac:dyDescent="0.2">
      <c r="A193" s="211"/>
      <c r="B193" s="232"/>
      <c r="C193" s="18" t="s">
        <v>12</v>
      </c>
      <c r="D193" s="164">
        <v>13002</v>
      </c>
      <c r="E193" s="164">
        <v>12910.2</v>
      </c>
      <c r="F193" s="164">
        <v>12910.2</v>
      </c>
    </row>
    <row r="194" spans="1:6" ht="15.75" customHeight="1" x14ac:dyDescent="0.2">
      <c r="A194" s="211"/>
      <c r="B194" s="232"/>
      <c r="C194" s="18" t="s">
        <v>13</v>
      </c>
      <c r="D194" s="164">
        <v>72.13</v>
      </c>
      <c r="E194" s="164">
        <v>72.13</v>
      </c>
      <c r="F194" s="164">
        <v>72.13</v>
      </c>
    </row>
    <row r="195" spans="1:6" ht="15.75" customHeight="1" x14ac:dyDescent="0.2">
      <c r="A195" s="211"/>
      <c r="B195" s="232"/>
      <c r="C195" s="19" t="s">
        <v>68</v>
      </c>
      <c r="D195" s="164"/>
      <c r="E195" s="165"/>
      <c r="F195" s="164"/>
    </row>
    <row r="196" spans="1:6" ht="15.75" customHeight="1" x14ac:dyDescent="0.2">
      <c r="A196" s="211"/>
      <c r="B196" s="232"/>
      <c r="C196" s="18" t="s">
        <v>14</v>
      </c>
      <c r="D196" s="164"/>
      <c r="E196" s="165"/>
      <c r="F196" s="164"/>
    </row>
    <row r="197" spans="1:6" ht="15.75" customHeight="1" x14ac:dyDescent="0.2">
      <c r="A197" s="211"/>
      <c r="B197" s="232"/>
      <c r="C197" s="18" t="s">
        <v>26</v>
      </c>
      <c r="D197" s="164"/>
      <c r="E197" s="165"/>
      <c r="F197" s="164"/>
    </row>
    <row r="198" spans="1:6" x14ac:dyDescent="0.2">
      <c r="A198" s="281" t="s">
        <v>120</v>
      </c>
      <c r="B198" s="286" t="s">
        <v>121</v>
      </c>
      <c r="C198" s="27" t="s">
        <v>15</v>
      </c>
      <c r="D198" s="142"/>
      <c r="E198" s="80"/>
      <c r="F198" s="142"/>
    </row>
    <row r="199" spans="1:6" x14ac:dyDescent="0.2">
      <c r="A199" s="281"/>
      <c r="B199" s="286"/>
      <c r="C199" s="17" t="s">
        <v>24</v>
      </c>
      <c r="D199" s="142"/>
      <c r="E199" s="80"/>
      <c r="F199" s="142"/>
    </row>
    <row r="200" spans="1:6" x14ac:dyDescent="0.2">
      <c r="A200" s="281"/>
      <c r="B200" s="286"/>
      <c r="C200" s="18" t="s">
        <v>12</v>
      </c>
      <c r="D200" s="142"/>
      <c r="E200" s="80"/>
      <c r="F200" s="142"/>
    </row>
    <row r="201" spans="1:6" x14ac:dyDescent="0.2">
      <c r="A201" s="281"/>
      <c r="B201" s="286"/>
      <c r="C201" s="18" t="s">
        <v>13</v>
      </c>
      <c r="D201" s="142"/>
      <c r="E201" s="80"/>
      <c r="F201" s="142"/>
    </row>
    <row r="202" spans="1:6" x14ac:dyDescent="0.2">
      <c r="A202" s="281"/>
      <c r="B202" s="286"/>
      <c r="C202" s="19" t="s">
        <v>68</v>
      </c>
      <c r="D202" s="142"/>
      <c r="E202" s="80"/>
      <c r="F202" s="142"/>
    </row>
    <row r="203" spans="1:6" x14ac:dyDescent="0.2">
      <c r="A203" s="281"/>
      <c r="B203" s="286"/>
      <c r="C203" s="18" t="s">
        <v>14</v>
      </c>
      <c r="D203" s="142"/>
      <c r="E203" s="80"/>
      <c r="F203" s="142"/>
    </row>
    <row r="204" spans="1:6" x14ac:dyDescent="0.2">
      <c r="A204" s="281"/>
      <c r="B204" s="286"/>
      <c r="C204" s="18" t="s">
        <v>26</v>
      </c>
      <c r="D204" s="142"/>
      <c r="E204" s="80"/>
      <c r="F204" s="142"/>
    </row>
    <row r="205" spans="1:6" x14ac:dyDescent="0.2">
      <c r="A205" s="281" t="s">
        <v>122</v>
      </c>
      <c r="B205" s="286" t="s">
        <v>123</v>
      </c>
      <c r="C205" s="27" t="s">
        <v>15</v>
      </c>
      <c r="D205" s="142"/>
      <c r="E205" s="80"/>
      <c r="F205" s="142"/>
    </row>
    <row r="206" spans="1:6" x14ac:dyDescent="0.2">
      <c r="A206" s="281"/>
      <c r="B206" s="286"/>
      <c r="C206" s="17" t="s">
        <v>24</v>
      </c>
      <c r="D206" s="142"/>
      <c r="E206" s="80"/>
      <c r="F206" s="142"/>
    </row>
    <row r="207" spans="1:6" x14ac:dyDescent="0.2">
      <c r="A207" s="281"/>
      <c r="B207" s="286"/>
      <c r="C207" s="18" t="s">
        <v>12</v>
      </c>
      <c r="D207" s="142"/>
      <c r="E207" s="80"/>
      <c r="F207" s="142"/>
    </row>
    <row r="208" spans="1:6" x14ac:dyDescent="0.2">
      <c r="A208" s="281"/>
      <c r="B208" s="286"/>
      <c r="C208" s="18" t="s">
        <v>13</v>
      </c>
      <c r="D208" s="142"/>
      <c r="E208" s="80"/>
      <c r="F208" s="142"/>
    </row>
    <row r="209" spans="1:6" x14ac:dyDescent="0.2">
      <c r="A209" s="281"/>
      <c r="B209" s="286"/>
      <c r="C209" s="19" t="s">
        <v>68</v>
      </c>
      <c r="D209" s="142"/>
      <c r="E209" s="80"/>
      <c r="F209" s="142"/>
    </row>
    <row r="210" spans="1:6" x14ac:dyDescent="0.2">
      <c r="A210" s="281"/>
      <c r="B210" s="286"/>
      <c r="C210" s="18" t="s">
        <v>14</v>
      </c>
      <c r="D210" s="142"/>
      <c r="E210" s="80"/>
      <c r="F210" s="142"/>
    </row>
    <row r="211" spans="1:6" x14ac:dyDescent="0.2">
      <c r="A211" s="281"/>
      <c r="B211" s="286"/>
      <c r="C211" s="18" t="s">
        <v>26</v>
      </c>
      <c r="D211" s="142"/>
      <c r="E211" s="80"/>
      <c r="F211" s="142"/>
    </row>
    <row r="212" spans="1:6" x14ac:dyDescent="0.2">
      <c r="A212" s="210" t="s">
        <v>124</v>
      </c>
      <c r="B212" s="231" t="s">
        <v>125</v>
      </c>
      <c r="C212" s="27" t="s">
        <v>15</v>
      </c>
      <c r="D212" s="142"/>
      <c r="E212" s="80"/>
      <c r="F212" s="142"/>
    </row>
    <row r="213" spans="1:6" x14ac:dyDescent="0.2">
      <c r="A213" s="211"/>
      <c r="B213" s="232"/>
      <c r="C213" s="17" t="s">
        <v>24</v>
      </c>
      <c r="D213" s="142"/>
      <c r="E213" s="80"/>
      <c r="F213" s="142"/>
    </row>
    <row r="214" spans="1:6" x14ac:dyDescent="0.2">
      <c r="A214" s="211"/>
      <c r="B214" s="232"/>
      <c r="C214" s="18" t="s">
        <v>12</v>
      </c>
      <c r="D214" s="142"/>
      <c r="E214" s="80"/>
      <c r="F214" s="142"/>
    </row>
    <row r="215" spans="1:6" x14ac:dyDescent="0.2">
      <c r="A215" s="211"/>
      <c r="B215" s="232"/>
      <c r="C215" s="18" t="s">
        <v>13</v>
      </c>
      <c r="D215" s="142"/>
      <c r="E215" s="80"/>
      <c r="F215" s="142"/>
    </row>
    <row r="216" spans="1:6" x14ac:dyDescent="0.2">
      <c r="A216" s="211"/>
      <c r="B216" s="232"/>
      <c r="C216" s="19" t="s">
        <v>68</v>
      </c>
      <c r="D216" s="142"/>
      <c r="E216" s="80"/>
      <c r="F216" s="142"/>
    </row>
    <row r="217" spans="1:6" x14ac:dyDescent="0.2">
      <c r="A217" s="211"/>
      <c r="B217" s="232"/>
      <c r="C217" s="18" t="s">
        <v>14</v>
      </c>
      <c r="D217" s="142"/>
      <c r="E217" s="80"/>
      <c r="F217" s="142"/>
    </row>
    <row r="218" spans="1:6" x14ac:dyDescent="0.2">
      <c r="A218" s="211"/>
      <c r="B218" s="232"/>
      <c r="C218" s="18" t="s">
        <v>26</v>
      </c>
      <c r="D218" s="142"/>
      <c r="E218" s="80"/>
      <c r="F218" s="142"/>
    </row>
    <row r="219" spans="1:6" x14ac:dyDescent="0.2">
      <c r="A219" s="318" t="s">
        <v>126</v>
      </c>
      <c r="B219" s="320" t="s">
        <v>127</v>
      </c>
      <c r="C219" s="27" t="s">
        <v>15</v>
      </c>
      <c r="D219" s="177">
        <f>D220+D221</f>
        <v>3454.4</v>
      </c>
      <c r="E219" s="177">
        <f t="shared" ref="E219:F219" si="9">E220+E221</f>
        <v>3454.4</v>
      </c>
      <c r="F219" s="177">
        <f t="shared" si="9"/>
        <v>3454.4</v>
      </c>
    </row>
    <row r="220" spans="1:6" x14ac:dyDescent="0.2">
      <c r="A220" s="319"/>
      <c r="B220" s="321"/>
      <c r="C220" s="17" t="s">
        <v>24</v>
      </c>
      <c r="D220" s="177">
        <v>3385.3</v>
      </c>
      <c r="E220" s="177">
        <v>3385.3</v>
      </c>
      <c r="F220" s="177">
        <v>3385.3</v>
      </c>
    </row>
    <row r="221" spans="1:6" x14ac:dyDescent="0.2">
      <c r="A221" s="319"/>
      <c r="B221" s="321"/>
      <c r="C221" s="18" t="s">
        <v>12</v>
      </c>
      <c r="D221" s="177">
        <v>69.099999999999994</v>
      </c>
      <c r="E221" s="177">
        <v>69.099999999999994</v>
      </c>
      <c r="F221" s="177">
        <v>69.099999999999994</v>
      </c>
    </row>
    <row r="222" spans="1:6" x14ac:dyDescent="0.2">
      <c r="A222" s="319"/>
      <c r="B222" s="321"/>
      <c r="C222" s="18" t="s">
        <v>13</v>
      </c>
      <c r="D222" s="142"/>
      <c r="E222" s="80"/>
      <c r="F222" s="142"/>
    </row>
    <row r="223" spans="1:6" x14ac:dyDescent="0.2">
      <c r="A223" s="319"/>
      <c r="B223" s="321"/>
      <c r="C223" s="19" t="s">
        <v>68</v>
      </c>
      <c r="D223" s="142"/>
      <c r="E223" s="80"/>
      <c r="F223" s="142"/>
    </row>
    <row r="224" spans="1:6" x14ac:dyDescent="0.2">
      <c r="A224" s="319"/>
      <c r="B224" s="321"/>
      <c r="C224" s="18" t="s">
        <v>14</v>
      </c>
      <c r="D224" s="142"/>
      <c r="E224" s="80"/>
      <c r="F224" s="142"/>
    </row>
    <row r="225" spans="1:7" x14ac:dyDescent="0.2">
      <c r="A225" s="319"/>
      <c r="B225" s="321"/>
      <c r="C225" s="18" t="s">
        <v>26</v>
      </c>
      <c r="D225" s="142"/>
      <c r="E225" s="80"/>
      <c r="F225" s="142"/>
    </row>
    <row r="226" spans="1:7" ht="15.75" x14ac:dyDescent="0.2">
      <c r="A226" s="173"/>
      <c r="B226" s="174"/>
      <c r="C226" s="182"/>
      <c r="D226" s="164"/>
      <c r="E226" s="165"/>
      <c r="F226" s="164"/>
    </row>
    <row r="227" spans="1:7" s="186" customFormat="1" ht="15.75" x14ac:dyDescent="0.2">
      <c r="A227" s="318" t="s">
        <v>471</v>
      </c>
      <c r="B227" s="320" t="s">
        <v>472</v>
      </c>
      <c r="C227" s="183" t="s">
        <v>15</v>
      </c>
      <c r="D227" s="169">
        <f>D228+D229+D230</f>
        <v>572.88</v>
      </c>
      <c r="E227" s="184">
        <f>E228+E229+E230</f>
        <v>572.88</v>
      </c>
      <c r="F227" s="184">
        <f t="shared" ref="F227" si="10">F228+F229+F230</f>
        <v>572.88</v>
      </c>
      <c r="G227" s="185"/>
    </row>
    <row r="228" spans="1:7" ht="25.5" customHeight="1" x14ac:dyDescent="0.2">
      <c r="A228" s="319"/>
      <c r="B228" s="321"/>
      <c r="C228" s="183" t="s">
        <v>469</v>
      </c>
      <c r="D228" s="187">
        <v>572.88</v>
      </c>
      <c r="E228" s="188">
        <v>572.88</v>
      </c>
      <c r="F228" s="188">
        <v>572.88</v>
      </c>
    </row>
    <row r="229" spans="1:7" ht="15.75" x14ac:dyDescent="0.2">
      <c r="A229" s="319"/>
      <c r="B229" s="321"/>
      <c r="C229" s="183" t="s">
        <v>12</v>
      </c>
      <c r="D229" s="189"/>
      <c r="E229" s="190"/>
      <c r="F229" s="191"/>
    </row>
    <row r="230" spans="1:7" ht="15.75" x14ac:dyDescent="0.2">
      <c r="A230" s="319"/>
      <c r="B230" s="321"/>
      <c r="C230" s="183" t="s">
        <v>13</v>
      </c>
      <c r="D230" s="189"/>
      <c r="E230" s="190"/>
      <c r="F230" s="191"/>
    </row>
    <row r="231" spans="1:7" x14ac:dyDescent="0.2">
      <c r="A231" s="319"/>
      <c r="B231" s="321"/>
      <c r="C231" s="183" t="s">
        <v>470</v>
      </c>
      <c r="D231" s="189"/>
      <c r="E231" s="192"/>
      <c r="F231" s="193"/>
    </row>
    <row r="232" spans="1:7" x14ac:dyDescent="0.2">
      <c r="A232" s="319"/>
      <c r="B232" s="321"/>
      <c r="C232" s="183" t="s">
        <v>14</v>
      </c>
      <c r="D232" s="189"/>
      <c r="E232" s="192"/>
      <c r="F232" s="193"/>
    </row>
    <row r="233" spans="1:7" ht="15.75" x14ac:dyDescent="0.2">
      <c r="A233" s="319"/>
      <c r="B233" s="321"/>
      <c r="C233" s="183" t="s">
        <v>26</v>
      </c>
      <c r="D233" s="169"/>
      <c r="E233" s="189"/>
      <c r="F233" s="193"/>
    </row>
    <row r="234" spans="1:7" ht="93" customHeight="1" x14ac:dyDescent="0.2">
      <c r="A234" s="322"/>
      <c r="B234" s="323"/>
      <c r="C234" s="183" t="s">
        <v>26</v>
      </c>
      <c r="D234" s="189"/>
      <c r="E234" s="189"/>
      <c r="F234" s="193"/>
    </row>
    <row r="235" spans="1:7" ht="93" customHeight="1" x14ac:dyDescent="0.2">
      <c r="A235" s="173"/>
      <c r="B235" s="174"/>
      <c r="C235" s="194"/>
      <c r="D235" s="189"/>
      <c r="E235" s="189"/>
      <c r="F235" s="193"/>
    </row>
    <row r="236" spans="1:7" ht="15.75" x14ac:dyDescent="0.2">
      <c r="A236" s="173"/>
      <c r="B236" s="174"/>
      <c r="C236" s="182"/>
      <c r="D236" s="164"/>
      <c r="E236" s="165"/>
      <c r="F236" s="164"/>
    </row>
    <row r="237" spans="1:7" x14ac:dyDescent="0.2">
      <c r="A237" s="281" t="s">
        <v>128</v>
      </c>
      <c r="B237" s="286" t="s">
        <v>129</v>
      </c>
      <c r="C237" s="27" t="s">
        <v>15</v>
      </c>
      <c r="D237" s="142"/>
      <c r="E237" s="80"/>
      <c r="F237" s="142"/>
    </row>
    <row r="238" spans="1:7" x14ac:dyDescent="0.2">
      <c r="A238" s="281"/>
      <c r="B238" s="286"/>
      <c r="C238" s="17" t="s">
        <v>24</v>
      </c>
      <c r="D238" s="142"/>
      <c r="E238" s="80"/>
      <c r="F238" s="142"/>
    </row>
    <row r="239" spans="1:7" x14ac:dyDescent="0.2">
      <c r="A239" s="281"/>
      <c r="B239" s="286"/>
      <c r="C239" s="18" t="s">
        <v>12</v>
      </c>
      <c r="D239" s="142"/>
      <c r="E239" s="80"/>
      <c r="F239" s="142"/>
    </row>
    <row r="240" spans="1:7" x14ac:dyDescent="0.2">
      <c r="A240" s="281"/>
      <c r="B240" s="286"/>
      <c r="C240" s="18" t="s">
        <v>13</v>
      </c>
      <c r="D240" s="142"/>
      <c r="E240" s="80"/>
      <c r="F240" s="142"/>
    </row>
    <row r="241" spans="1:6" ht="93" customHeight="1" x14ac:dyDescent="0.2">
      <c r="A241" s="281"/>
      <c r="B241" s="286"/>
      <c r="C241" s="19" t="s">
        <v>68</v>
      </c>
      <c r="D241" s="142"/>
      <c r="E241" s="80"/>
      <c r="F241" s="142"/>
    </row>
    <row r="242" spans="1:6" x14ac:dyDescent="0.2">
      <c r="A242" s="281"/>
      <c r="B242" s="286"/>
      <c r="C242" s="18" t="s">
        <v>14</v>
      </c>
      <c r="D242" s="142"/>
      <c r="E242" s="80"/>
      <c r="F242" s="142"/>
    </row>
    <row r="243" spans="1:6" x14ac:dyDescent="0.2">
      <c r="A243" s="281"/>
      <c r="B243" s="286"/>
      <c r="C243" s="18" t="s">
        <v>26</v>
      </c>
      <c r="D243" s="142"/>
      <c r="E243" s="80"/>
      <c r="F243" s="142"/>
    </row>
    <row r="244" spans="1:6" x14ac:dyDescent="0.2">
      <c r="A244" s="289" t="s">
        <v>31</v>
      </c>
      <c r="B244" s="288" t="s">
        <v>130</v>
      </c>
      <c r="C244" s="27" t="s">
        <v>15</v>
      </c>
      <c r="D244" s="142">
        <f>D246</f>
        <v>18041</v>
      </c>
      <c r="E244" s="164">
        <f t="shared" ref="E244:F244" si="11">E246</f>
        <v>15988.7</v>
      </c>
      <c r="F244" s="164">
        <f t="shared" si="11"/>
        <v>15988.7</v>
      </c>
    </row>
    <row r="245" spans="1:6" x14ac:dyDescent="0.2">
      <c r="A245" s="289"/>
      <c r="B245" s="288"/>
      <c r="C245" s="17" t="s">
        <v>24</v>
      </c>
      <c r="D245" s="142">
        <v>0</v>
      </c>
      <c r="E245" s="142"/>
      <c r="F245" s="142"/>
    </row>
    <row r="246" spans="1:6" x14ac:dyDescent="0.2">
      <c r="A246" s="289"/>
      <c r="B246" s="288"/>
      <c r="C246" s="18" t="s">
        <v>12</v>
      </c>
      <c r="D246" s="164">
        <v>18041</v>
      </c>
      <c r="E246" s="164">
        <v>15988.7</v>
      </c>
      <c r="F246" s="164">
        <v>15988.7</v>
      </c>
    </row>
    <row r="247" spans="1:6" x14ac:dyDescent="0.2">
      <c r="A247" s="289"/>
      <c r="B247" s="288"/>
      <c r="C247" s="18" t="s">
        <v>13</v>
      </c>
      <c r="D247" s="142"/>
      <c r="E247" s="142"/>
      <c r="F247" s="142"/>
    </row>
    <row r="248" spans="1:6" x14ac:dyDescent="0.2">
      <c r="A248" s="289"/>
      <c r="B248" s="288"/>
      <c r="C248" s="19" t="s">
        <v>68</v>
      </c>
      <c r="D248" s="142"/>
      <c r="E248" s="80"/>
      <c r="F248" s="142"/>
    </row>
    <row r="249" spans="1:6" x14ac:dyDescent="0.2">
      <c r="A249" s="289"/>
      <c r="B249" s="288"/>
      <c r="C249" s="18" t="s">
        <v>14</v>
      </c>
      <c r="D249" s="142"/>
      <c r="E249" s="80"/>
      <c r="F249" s="142"/>
    </row>
    <row r="250" spans="1:6" x14ac:dyDescent="0.2">
      <c r="A250" s="289"/>
      <c r="B250" s="288"/>
      <c r="C250" s="18" t="s">
        <v>26</v>
      </c>
      <c r="D250" s="142"/>
      <c r="E250" s="80"/>
      <c r="F250" s="142"/>
    </row>
    <row r="251" spans="1:6" ht="15.75" x14ac:dyDescent="0.2">
      <c r="A251" s="132" t="s">
        <v>0</v>
      </c>
      <c r="B251" s="89"/>
      <c r="C251" s="80"/>
      <c r="D251" s="142"/>
      <c r="E251" s="80"/>
      <c r="F251" s="142"/>
    </row>
    <row r="252" spans="1:6" x14ac:dyDescent="0.2">
      <c r="A252" s="210" t="s">
        <v>32</v>
      </c>
      <c r="B252" s="286" t="s">
        <v>131</v>
      </c>
      <c r="C252" s="27" t="s">
        <v>15</v>
      </c>
      <c r="D252" s="144">
        <f>D254+D255</f>
        <v>18041</v>
      </c>
      <c r="E252" s="144">
        <f>E254+E255</f>
        <v>15988.7</v>
      </c>
      <c r="F252" s="144">
        <f>F254+F255</f>
        <v>15988.7</v>
      </c>
    </row>
    <row r="253" spans="1:6" x14ac:dyDescent="0.2">
      <c r="A253" s="211"/>
      <c r="B253" s="286"/>
      <c r="C253" s="17" t="s">
        <v>24</v>
      </c>
      <c r="D253" s="142"/>
      <c r="E253" s="142"/>
      <c r="F253" s="142"/>
    </row>
    <row r="254" spans="1:6" x14ac:dyDescent="0.2">
      <c r="A254" s="211"/>
      <c r="B254" s="286"/>
      <c r="C254" s="18" t="s">
        <v>12</v>
      </c>
      <c r="D254" s="142">
        <v>18041</v>
      </c>
      <c r="E254" s="142">
        <v>15988.7</v>
      </c>
      <c r="F254" s="142">
        <v>15988.7</v>
      </c>
    </row>
    <row r="255" spans="1:6" x14ac:dyDescent="0.2">
      <c r="A255" s="211"/>
      <c r="B255" s="286"/>
      <c r="C255" s="18" t="s">
        <v>13</v>
      </c>
      <c r="D255" s="142"/>
      <c r="E255" s="142"/>
      <c r="F255" s="142"/>
    </row>
    <row r="256" spans="1:6" x14ac:dyDescent="0.2">
      <c r="A256" s="211"/>
      <c r="B256" s="286"/>
      <c r="C256" s="19" t="s">
        <v>68</v>
      </c>
      <c r="D256" s="142"/>
      <c r="E256" s="80"/>
      <c r="F256" s="142"/>
    </row>
    <row r="257" spans="1:6" x14ac:dyDescent="0.2">
      <c r="A257" s="211"/>
      <c r="B257" s="286"/>
      <c r="C257" s="18" t="s">
        <v>14</v>
      </c>
      <c r="D257" s="142"/>
      <c r="E257" s="80"/>
      <c r="F257" s="142"/>
    </row>
    <row r="258" spans="1:6" x14ac:dyDescent="0.2">
      <c r="A258" s="234"/>
      <c r="B258" s="286"/>
      <c r="C258" s="18" t="s">
        <v>26</v>
      </c>
      <c r="D258" s="142"/>
      <c r="E258" s="80"/>
      <c r="F258" s="142"/>
    </row>
    <row r="259" spans="1:6" x14ac:dyDescent="0.2">
      <c r="A259" s="292" t="s">
        <v>332</v>
      </c>
      <c r="B259" s="286" t="s">
        <v>132</v>
      </c>
      <c r="C259" s="27" t="s">
        <v>15</v>
      </c>
      <c r="D259" s="142"/>
      <c r="E259" s="80"/>
      <c r="F259" s="142"/>
    </row>
    <row r="260" spans="1:6" x14ac:dyDescent="0.2">
      <c r="A260" s="292"/>
      <c r="B260" s="286"/>
      <c r="C260" s="17" t="s">
        <v>24</v>
      </c>
      <c r="D260" s="142"/>
      <c r="E260" s="80"/>
      <c r="F260" s="142"/>
    </row>
    <row r="261" spans="1:6" x14ac:dyDescent="0.2">
      <c r="A261" s="292"/>
      <c r="B261" s="286"/>
      <c r="C261" s="18" t="s">
        <v>12</v>
      </c>
      <c r="D261" s="142"/>
      <c r="E261" s="80"/>
      <c r="F261" s="142"/>
    </row>
    <row r="262" spans="1:6" x14ac:dyDescent="0.2">
      <c r="A262" s="292"/>
      <c r="B262" s="286"/>
      <c r="C262" s="18" t="s">
        <v>13</v>
      </c>
      <c r="D262" s="142"/>
      <c r="E262" s="80"/>
      <c r="F262" s="142"/>
    </row>
    <row r="263" spans="1:6" x14ac:dyDescent="0.2">
      <c r="A263" s="292"/>
      <c r="B263" s="286"/>
      <c r="C263" s="19" t="s">
        <v>68</v>
      </c>
      <c r="D263" s="142"/>
      <c r="E263" s="80"/>
      <c r="F263" s="142"/>
    </row>
    <row r="264" spans="1:6" x14ac:dyDescent="0.2">
      <c r="A264" s="292"/>
      <c r="B264" s="286"/>
      <c r="C264" s="18" t="s">
        <v>14</v>
      </c>
      <c r="D264" s="142"/>
      <c r="E264" s="80"/>
      <c r="F264" s="142"/>
    </row>
    <row r="265" spans="1:6" x14ac:dyDescent="0.2">
      <c r="A265" s="292"/>
      <c r="B265" s="286"/>
      <c r="C265" s="18" t="s">
        <v>26</v>
      </c>
      <c r="D265" s="142"/>
      <c r="E265" s="80"/>
      <c r="F265" s="142"/>
    </row>
    <row r="266" spans="1:6" x14ac:dyDescent="0.2">
      <c r="A266" s="280" t="s">
        <v>333</v>
      </c>
      <c r="B266" s="286" t="s">
        <v>133</v>
      </c>
      <c r="C266" s="27" t="s">
        <v>15</v>
      </c>
      <c r="D266" s="142"/>
      <c r="E266" s="80"/>
      <c r="F266" s="142"/>
    </row>
    <row r="267" spans="1:6" x14ac:dyDescent="0.2">
      <c r="A267" s="280"/>
      <c r="B267" s="286"/>
      <c r="C267" s="17" t="s">
        <v>24</v>
      </c>
      <c r="D267" s="142"/>
      <c r="E267" s="80"/>
      <c r="F267" s="142"/>
    </row>
    <row r="268" spans="1:6" x14ac:dyDescent="0.2">
      <c r="A268" s="280"/>
      <c r="B268" s="286"/>
      <c r="C268" s="18" t="s">
        <v>12</v>
      </c>
      <c r="D268" s="142"/>
      <c r="E268" s="80"/>
      <c r="F268" s="142"/>
    </row>
    <row r="269" spans="1:6" x14ac:dyDescent="0.2">
      <c r="A269" s="280"/>
      <c r="B269" s="286"/>
      <c r="C269" s="18" t="s">
        <v>13</v>
      </c>
      <c r="D269" s="142"/>
      <c r="E269" s="80"/>
      <c r="F269" s="142"/>
    </row>
    <row r="270" spans="1:6" x14ac:dyDescent="0.2">
      <c r="A270" s="280"/>
      <c r="B270" s="286"/>
      <c r="C270" s="19" t="s">
        <v>68</v>
      </c>
      <c r="D270" s="142"/>
      <c r="E270" s="80"/>
      <c r="F270" s="142"/>
    </row>
    <row r="271" spans="1:6" x14ac:dyDescent="0.2">
      <c r="A271" s="280"/>
      <c r="B271" s="286"/>
      <c r="C271" s="18" t="s">
        <v>14</v>
      </c>
      <c r="D271" s="142"/>
      <c r="E271" s="80"/>
      <c r="F271" s="142"/>
    </row>
    <row r="272" spans="1:6" x14ac:dyDescent="0.2">
      <c r="A272" s="280"/>
      <c r="B272" s="286"/>
      <c r="C272" s="18" t="s">
        <v>26</v>
      </c>
      <c r="D272" s="142"/>
      <c r="E272" s="80"/>
      <c r="F272" s="142"/>
    </row>
    <row r="273" spans="1:6" ht="15.75" customHeight="1" x14ac:dyDescent="0.2">
      <c r="A273" s="210" t="s">
        <v>38</v>
      </c>
      <c r="B273" s="231" t="s">
        <v>133</v>
      </c>
      <c r="C273" s="27" t="s">
        <v>15</v>
      </c>
      <c r="D273" s="142"/>
      <c r="E273" s="80"/>
      <c r="F273" s="142"/>
    </row>
    <row r="274" spans="1:6" ht="15.75" customHeight="1" x14ac:dyDescent="0.2">
      <c r="A274" s="211"/>
      <c r="B274" s="232"/>
      <c r="C274" s="17" t="s">
        <v>24</v>
      </c>
      <c r="D274" s="142"/>
      <c r="E274" s="80"/>
      <c r="F274" s="142"/>
    </row>
    <row r="275" spans="1:6" ht="15.75" customHeight="1" x14ac:dyDescent="0.2">
      <c r="A275" s="211"/>
      <c r="B275" s="232"/>
      <c r="C275" s="18" t="s">
        <v>12</v>
      </c>
      <c r="D275" s="142"/>
      <c r="E275" s="80"/>
      <c r="F275" s="142"/>
    </row>
    <row r="276" spans="1:6" ht="15.75" customHeight="1" x14ac:dyDescent="0.2">
      <c r="A276" s="211"/>
      <c r="B276" s="232"/>
      <c r="C276" s="18" t="s">
        <v>13</v>
      </c>
      <c r="D276" s="142"/>
      <c r="E276" s="80"/>
      <c r="F276" s="142"/>
    </row>
    <row r="277" spans="1:6" ht="15.75" customHeight="1" x14ac:dyDescent="0.2">
      <c r="A277" s="211"/>
      <c r="B277" s="232"/>
      <c r="C277" s="19" t="s">
        <v>68</v>
      </c>
      <c r="D277" s="142"/>
      <c r="E277" s="80"/>
      <c r="F277" s="142"/>
    </row>
    <row r="278" spans="1:6" ht="15.75" customHeight="1" x14ac:dyDescent="0.2">
      <c r="A278" s="211"/>
      <c r="B278" s="232"/>
      <c r="C278" s="18" t="s">
        <v>14</v>
      </c>
      <c r="D278" s="142"/>
      <c r="E278" s="80"/>
      <c r="F278" s="142"/>
    </row>
    <row r="279" spans="1:6" ht="15.75" customHeight="1" x14ac:dyDescent="0.2">
      <c r="A279" s="211"/>
      <c r="B279" s="232"/>
      <c r="C279" s="18" t="s">
        <v>26</v>
      </c>
      <c r="D279" s="142"/>
      <c r="E279" s="80"/>
      <c r="F279" s="142"/>
    </row>
    <row r="280" spans="1:6" x14ac:dyDescent="0.2">
      <c r="A280" s="289" t="s">
        <v>134</v>
      </c>
      <c r="B280" s="288" t="s">
        <v>135</v>
      </c>
      <c r="C280" s="27" t="s">
        <v>15</v>
      </c>
      <c r="D280" s="143">
        <f>D282+D283</f>
        <v>23363.7</v>
      </c>
      <c r="E280" s="143">
        <f>E282+E283</f>
        <v>23363.599999999999</v>
      </c>
      <c r="F280" s="146">
        <f>F282+F283</f>
        <v>23363.599999999999</v>
      </c>
    </row>
    <row r="281" spans="1:6" x14ac:dyDescent="0.2">
      <c r="A281" s="289"/>
      <c r="B281" s="288"/>
      <c r="C281" s="17" t="s">
        <v>24</v>
      </c>
      <c r="D281" s="142"/>
      <c r="E281" s="143"/>
      <c r="F281" s="146"/>
    </row>
    <row r="282" spans="1:6" x14ac:dyDescent="0.2">
      <c r="A282" s="289"/>
      <c r="B282" s="288"/>
      <c r="C282" s="18" t="s">
        <v>12</v>
      </c>
      <c r="D282" s="142">
        <v>549</v>
      </c>
      <c r="E282" s="143">
        <v>549</v>
      </c>
      <c r="F282" s="146">
        <v>549</v>
      </c>
    </row>
    <row r="283" spans="1:6" x14ac:dyDescent="0.2">
      <c r="A283" s="289"/>
      <c r="B283" s="288"/>
      <c r="C283" s="18" t="s">
        <v>13</v>
      </c>
      <c r="D283" s="142">
        <v>22814.7</v>
      </c>
      <c r="E283" s="143">
        <v>22814.6</v>
      </c>
      <c r="F283" s="146">
        <v>22814.6</v>
      </c>
    </row>
    <row r="284" spans="1:6" x14ac:dyDescent="0.2">
      <c r="A284" s="289"/>
      <c r="B284" s="288"/>
      <c r="C284" s="19" t="s">
        <v>68</v>
      </c>
      <c r="D284" s="142"/>
      <c r="E284" s="143"/>
      <c r="F284" s="146"/>
    </row>
    <row r="285" spans="1:6" x14ac:dyDescent="0.2">
      <c r="A285" s="289"/>
      <c r="B285" s="288"/>
      <c r="C285" s="18" t="s">
        <v>14</v>
      </c>
      <c r="D285" s="142"/>
      <c r="E285" s="80"/>
      <c r="F285" s="142"/>
    </row>
    <row r="286" spans="1:6" x14ac:dyDescent="0.2">
      <c r="A286" s="289"/>
      <c r="B286" s="288"/>
      <c r="C286" s="18" t="s">
        <v>26</v>
      </c>
      <c r="D286" s="142"/>
      <c r="E286" s="80"/>
      <c r="F286" s="142"/>
    </row>
    <row r="287" spans="1:6" ht="15.75" x14ac:dyDescent="0.2">
      <c r="A287" s="131" t="s">
        <v>0</v>
      </c>
      <c r="B287" s="89"/>
      <c r="C287" s="80"/>
      <c r="D287" s="142"/>
      <c r="E287" s="80"/>
      <c r="F287" s="142"/>
    </row>
    <row r="288" spans="1:6" x14ac:dyDescent="0.2">
      <c r="A288" s="280" t="s">
        <v>334</v>
      </c>
      <c r="B288" s="286" t="s">
        <v>136</v>
      </c>
      <c r="C288" s="27" t="s">
        <v>15</v>
      </c>
      <c r="D288" s="142"/>
      <c r="E288" s="80"/>
      <c r="F288" s="142"/>
    </row>
    <row r="289" spans="1:6" x14ac:dyDescent="0.2">
      <c r="A289" s="280"/>
      <c r="B289" s="286"/>
      <c r="C289" s="17" t="s">
        <v>24</v>
      </c>
      <c r="D289" s="142"/>
      <c r="E289" s="80"/>
      <c r="F289" s="142"/>
    </row>
    <row r="290" spans="1:6" x14ac:dyDescent="0.2">
      <c r="A290" s="280"/>
      <c r="B290" s="286"/>
      <c r="C290" s="18" t="s">
        <v>12</v>
      </c>
      <c r="D290" s="142"/>
      <c r="E290" s="80"/>
      <c r="F290" s="142"/>
    </row>
    <row r="291" spans="1:6" x14ac:dyDescent="0.2">
      <c r="A291" s="280"/>
      <c r="B291" s="286"/>
      <c r="C291" s="18" t="s">
        <v>13</v>
      </c>
      <c r="D291" s="142"/>
      <c r="E291" s="80"/>
      <c r="F291" s="142"/>
    </row>
    <row r="292" spans="1:6" x14ac:dyDescent="0.2">
      <c r="A292" s="280"/>
      <c r="B292" s="286"/>
      <c r="C292" s="19" t="s">
        <v>68</v>
      </c>
      <c r="D292" s="142"/>
      <c r="E292" s="80"/>
      <c r="F292" s="142"/>
    </row>
    <row r="293" spans="1:6" x14ac:dyDescent="0.2">
      <c r="A293" s="280"/>
      <c r="B293" s="286"/>
      <c r="C293" s="18" t="s">
        <v>14</v>
      </c>
      <c r="D293" s="142"/>
      <c r="E293" s="80"/>
      <c r="F293" s="142"/>
    </row>
    <row r="294" spans="1:6" x14ac:dyDescent="0.2">
      <c r="A294" s="280"/>
      <c r="B294" s="286"/>
      <c r="C294" s="18" t="s">
        <v>26</v>
      </c>
      <c r="D294" s="142"/>
      <c r="E294" s="80"/>
      <c r="F294" s="142"/>
    </row>
    <row r="295" spans="1:6" x14ac:dyDescent="0.2">
      <c r="A295" s="210" t="s">
        <v>38</v>
      </c>
      <c r="B295" s="286" t="s">
        <v>137</v>
      </c>
      <c r="C295" s="27" t="s">
        <v>15</v>
      </c>
      <c r="D295" s="142"/>
      <c r="E295" s="80"/>
      <c r="F295" s="142"/>
    </row>
    <row r="296" spans="1:6" x14ac:dyDescent="0.2">
      <c r="A296" s="211"/>
      <c r="B296" s="286"/>
      <c r="C296" s="17" t="s">
        <v>24</v>
      </c>
      <c r="D296" s="142"/>
      <c r="E296" s="80"/>
      <c r="F296" s="142"/>
    </row>
    <row r="297" spans="1:6" x14ac:dyDescent="0.2">
      <c r="A297" s="211"/>
      <c r="B297" s="286"/>
      <c r="C297" s="18" t="s">
        <v>12</v>
      </c>
      <c r="D297" s="142"/>
      <c r="E297" s="80"/>
      <c r="F297" s="142"/>
    </row>
    <row r="298" spans="1:6" x14ac:dyDescent="0.2">
      <c r="A298" s="211"/>
      <c r="B298" s="286"/>
      <c r="C298" s="18" t="s">
        <v>13</v>
      </c>
      <c r="D298" s="142"/>
      <c r="E298" s="80"/>
      <c r="F298" s="142"/>
    </row>
    <row r="299" spans="1:6" x14ac:dyDescent="0.2">
      <c r="A299" s="211"/>
      <c r="B299" s="286"/>
      <c r="C299" s="19" t="s">
        <v>68</v>
      </c>
      <c r="D299" s="142"/>
      <c r="E299" s="80"/>
      <c r="F299" s="142"/>
    </row>
    <row r="300" spans="1:6" x14ac:dyDescent="0.2">
      <c r="A300" s="211"/>
      <c r="B300" s="286"/>
      <c r="C300" s="18" t="s">
        <v>14</v>
      </c>
      <c r="D300" s="142"/>
      <c r="E300" s="80"/>
      <c r="F300" s="142"/>
    </row>
    <row r="301" spans="1:6" x14ac:dyDescent="0.2">
      <c r="A301" s="234"/>
      <c r="B301" s="286"/>
      <c r="C301" s="18" t="s">
        <v>26</v>
      </c>
      <c r="D301" s="142"/>
      <c r="E301" s="80"/>
      <c r="F301" s="142"/>
    </row>
    <row r="302" spans="1:6" x14ac:dyDescent="0.2">
      <c r="A302" s="210" t="s">
        <v>138</v>
      </c>
      <c r="B302" s="286" t="s">
        <v>139</v>
      </c>
      <c r="C302" s="27" t="s">
        <v>15</v>
      </c>
      <c r="D302" s="142"/>
      <c r="E302" s="80"/>
      <c r="F302" s="142"/>
    </row>
    <row r="303" spans="1:6" x14ac:dyDescent="0.2">
      <c r="A303" s="211"/>
      <c r="B303" s="286"/>
      <c r="C303" s="17" t="s">
        <v>24</v>
      </c>
      <c r="D303" s="142"/>
      <c r="E303" s="80"/>
      <c r="F303" s="142"/>
    </row>
    <row r="304" spans="1:6" x14ac:dyDescent="0.2">
      <c r="A304" s="211"/>
      <c r="B304" s="286"/>
      <c r="C304" s="18" t="s">
        <v>12</v>
      </c>
      <c r="D304" s="142"/>
      <c r="E304" s="80"/>
      <c r="F304" s="142"/>
    </row>
    <row r="305" spans="1:6" x14ac:dyDescent="0.2">
      <c r="A305" s="211"/>
      <c r="B305" s="286"/>
      <c r="C305" s="18" t="s">
        <v>13</v>
      </c>
      <c r="D305" s="142"/>
      <c r="E305" s="80"/>
      <c r="F305" s="142"/>
    </row>
    <row r="306" spans="1:6" x14ac:dyDescent="0.2">
      <c r="A306" s="211"/>
      <c r="B306" s="286"/>
      <c r="C306" s="19" t="s">
        <v>68</v>
      </c>
      <c r="D306" s="142"/>
      <c r="E306" s="80"/>
      <c r="F306" s="142"/>
    </row>
    <row r="307" spans="1:6" x14ac:dyDescent="0.2">
      <c r="A307" s="211"/>
      <c r="B307" s="286"/>
      <c r="C307" s="18" t="s">
        <v>14</v>
      </c>
      <c r="D307" s="142"/>
      <c r="E307" s="80"/>
      <c r="F307" s="142"/>
    </row>
    <row r="308" spans="1:6" x14ac:dyDescent="0.2">
      <c r="A308" s="234"/>
      <c r="B308" s="286"/>
      <c r="C308" s="18" t="s">
        <v>26</v>
      </c>
      <c r="D308" s="142"/>
      <c r="E308" s="80"/>
      <c r="F308" s="142"/>
    </row>
    <row r="309" spans="1:6" x14ac:dyDescent="0.2">
      <c r="A309" s="280" t="s">
        <v>140</v>
      </c>
      <c r="B309" s="286" t="s">
        <v>141</v>
      </c>
      <c r="C309" s="27" t="s">
        <v>15</v>
      </c>
      <c r="D309" s="142"/>
      <c r="E309" s="80"/>
      <c r="F309" s="142"/>
    </row>
    <row r="310" spans="1:6" x14ac:dyDescent="0.2">
      <c r="A310" s="280"/>
      <c r="B310" s="286"/>
      <c r="C310" s="17" t="s">
        <v>24</v>
      </c>
      <c r="D310" s="142"/>
      <c r="E310" s="80"/>
      <c r="F310" s="142"/>
    </row>
    <row r="311" spans="1:6" x14ac:dyDescent="0.2">
      <c r="A311" s="280"/>
      <c r="B311" s="286"/>
      <c r="C311" s="18" t="s">
        <v>12</v>
      </c>
      <c r="D311" s="142"/>
      <c r="E311" s="80"/>
      <c r="F311" s="142"/>
    </row>
    <row r="312" spans="1:6" x14ac:dyDescent="0.2">
      <c r="A312" s="280"/>
      <c r="B312" s="286"/>
      <c r="C312" s="18" t="s">
        <v>13</v>
      </c>
      <c r="D312" s="142"/>
      <c r="E312" s="80"/>
      <c r="F312" s="142"/>
    </row>
    <row r="313" spans="1:6" x14ac:dyDescent="0.2">
      <c r="A313" s="280"/>
      <c r="B313" s="286"/>
      <c r="C313" s="19" t="s">
        <v>68</v>
      </c>
      <c r="D313" s="142"/>
      <c r="E313" s="80"/>
      <c r="F313" s="142"/>
    </row>
    <row r="314" spans="1:6" x14ac:dyDescent="0.2">
      <c r="A314" s="280"/>
      <c r="B314" s="286"/>
      <c r="C314" s="18" t="s">
        <v>14</v>
      </c>
      <c r="D314" s="142"/>
      <c r="E314" s="80"/>
      <c r="F314" s="142"/>
    </row>
    <row r="315" spans="1:6" x14ac:dyDescent="0.2">
      <c r="A315" s="280"/>
      <c r="B315" s="286"/>
      <c r="C315" s="18" t="s">
        <v>26</v>
      </c>
      <c r="D315" s="142"/>
      <c r="E315" s="80"/>
      <c r="F315" s="142"/>
    </row>
    <row r="316" spans="1:6" x14ac:dyDescent="0.2">
      <c r="A316" s="280" t="s">
        <v>143</v>
      </c>
      <c r="B316" s="286" t="s">
        <v>142</v>
      </c>
      <c r="C316" s="27" t="s">
        <v>15</v>
      </c>
      <c r="D316" s="142"/>
      <c r="E316" s="80"/>
      <c r="F316" s="142"/>
    </row>
    <row r="317" spans="1:6" x14ac:dyDescent="0.2">
      <c r="A317" s="280"/>
      <c r="B317" s="286"/>
      <c r="C317" s="17" t="s">
        <v>24</v>
      </c>
      <c r="D317" s="142"/>
      <c r="E317" s="80"/>
      <c r="F317" s="142"/>
    </row>
    <row r="318" spans="1:6" x14ac:dyDescent="0.2">
      <c r="A318" s="280"/>
      <c r="B318" s="286"/>
      <c r="C318" s="18" t="s">
        <v>12</v>
      </c>
      <c r="D318" s="142"/>
      <c r="E318" s="80"/>
      <c r="F318" s="142"/>
    </row>
    <row r="319" spans="1:6" x14ac:dyDescent="0.2">
      <c r="A319" s="280"/>
      <c r="B319" s="286"/>
      <c r="C319" s="18" t="s">
        <v>13</v>
      </c>
      <c r="D319" s="142"/>
      <c r="E319" s="80"/>
      <c r="F319" s="142"/>
    </row>
    <row r="320" spans="1:6" x14ac:dyDescent="0.2">
      <c r="A320" s="280"/>
      <c r="B320" s="286"/>
      <c r="C320" s="19" t="s">
        <v>68</v>
      </c>
      <c r="D320" s="142"/>
      <c r="E320" s="80"/>
      <c r="F320" s="142"/>
    </row>
    <row r="321" spans="1:6" x14ac:dyDescent="0.2">
      <c r="A321" s="280"/>
      <c r="B321" s="286"/>
      <c r="C321" s="18" t="s">
        <v>14</v>
      </c>
      <c r="D321" s="142"/>
      <c r="E321" s="80"/>
      <c r="F321" s="142"/>
    </row>
    <row r="322" spans="1:6" x14ac:dyDescent="0.2">
      <c r="A322" s="280"/>
      <c r="B322" s="286"/>
      <c r="C322" s="18" t="s">
        <v>26</v>
      </c>
      <c r="D322" s="142"/>
      <c r="E322" s="80"/>
      <c r="F322" s="142"/>
    </row>
    <row r="323" spans="1:6" x14ac:dyDescent="0.2">
      <c r="A323" s="280" t="s">
        <v>144</v>
      </c>
      <c r="B323" s="231" t="s">
        <v>145</v>
      </c>
      <c r="C323" s="27" t="s">
        <v>15</v>
      </c>
      <c r="D323" s="142"/>
      <c r="E323" s="80"/>
      <c r="F323" s="142"/>
    </row>
    <row r="324" spans="1:6" x14ac:dyDescent="0.2">
      <c r="A324" s="280"/>
      <c r="B324" s="232"/>
      <c r="C324" s="17" t="s">
        <v>24</v>
      </c>
      <c r="D324" s="142"/>
      <c r="E324" s="80"/>
      <c r="F324" s="142"/>
    </row>
    <row r="325" spans="1:6" x14ac:dyDescent="0.2">
      <c r="A325" s="280"/>
      <c r="B325" s="232"/>
      <c r="C325" s="18" t="s">
        <v>12</v>
      </c>
      <c r="D325" s="142"/>
      <c r="E325" s="80"/>
      <c r="F325" s="142"/>
    </row>
    <row r="326" spans="1:6" x14ac:dyDescent="0.2">
      <c r="A326" s="280"/>
      <c r="B326" s="232"/>
      <c r="C326" s="18" t="s">
        <v>13</v>
      </c>
      <c r="D326" s="142"/>
      <c r="E326" s="80"/>
      <c r="F326" s="142"/>
    </row>
    <row r="327" spans="1:6" x14ac:dyDescent="0.2">
      <c r="A327" s="280"/>
      <c r="B327" s="232"/>
      <c r="C327" s="19" t="s">
        <v>68</v>
      </c>
      <c r="D327" s="142"/>
      <c r="E327" s="80"/>
      <c r="F327" s="142"/>
    </row>
    <row r="328" spans="1:6" x14ac:dyDescent="0.2">
      <c r="A328" s="280"/>
      <c r="B328" s="232"/>
      <c r="C328" s="18" t="s">
        <v>14</v>
      </c>
      <c r="D328" s="142"/>
      <c r="E328" s="80"/>
      <c r="F328" s="142"/>
    </row>
    <row r="329" spans="1:6" x14ac:dyDescent="0.2">
      <c r="A329" s="280"/>
      <c r="B329" s="233"/>
      <c r="C329" s="18" t="s">
        <v>26</v>
      </c>
      <c r="D329" s="142"/>
      <c r="E329" s="80"/>
      <c r="F329" s="142"/>
    </row>
    <row r="330" spans="1:6" x14ac:dyDescent="0.2">
      <c r="A330" s="281" t="s">
        <v>124</v>
      </c>
      <c r="B330" s="286" t="s">
        <v>123</v>
      </c>
      <c r="C330" s="27" t="s">
        <v>15</v>
      </c>
      <c r="D330" s="142"/>
      <c r="E330" s="80"/>
      <c r="F330" s="142"/>
    </row>
    <row r="331" spans="1:6" x14ac:dyDescent="0.2">
      <c r="A331" s="281"/>
      <c r="B331" s="286"/>
      <c r="C331" s="17" t="s">
        <v>24</v>
      </c>
      <c r="D331" s="142"/>
      <c r="E331" s="80"/>
      <c r="F331" s="142"/>
    </row>
    <row r="332" spans="1:6" x14ac:dyDescent="0.2">
      <c r="A332" s="281"/>
      <c r="B332" s="286"/>
      <c r="C332" s="18" t="s">
        <v>12</v>
      </c>
      <c r="D332" s="142"/>
      <c r="E332" s="80"/>
      <c r="F332" s="142"/>
    </row>
    <row r="333" spans="1:6" x14ac:dyDescent="0.2">
      <c r="A333" s="281"/>
      <c r="B333" s="286"/>
      <c r="C333" s="18" t="s">
        <v>13</v>
      </c>
      <c r="D333" s="142"/>
      <c r="E333" s="80"/>
      <c r="F333" s="142"/>
    </row>
    <row r="334" spans="1:6" x14ac:dyDescent="0.2">
      <c r="A334" s="281"/>
      <c r="B334" s="286"/>
      <c r="C334" s="19" t="s">
        <v>68</v>
      </c>
      <c r="D334" s="142"/>
      <c r="E334" s="80"/>
      <c r="F334" s="142"/>
    </row>
    <row r="335" spans="1:6" x14ac:dyDescent="0.2">
      <c r="A335" s="281"/>
      <c r="B335" s="286"/>
      <c r="C335" s="18" t="s">
        <v>14</v>
      </c>
      <c r="D335" s="142"/>
      <c r="E335" s="80"/>
      <c r="F335" s="142"/>
    </row>
    <row r="336" spans="1:6" x14ac:dyDescent="0.2">
      <c r="A336" s="281"/>
      <c r="B336" s="286"/>
      <c r="C336" s="18" t="s">
        <v>26</v>
      </c>
      <c r="D336" s="142"/>
      <c r="E336" s="80"/>
      <c r="F336" s="142"/>
    </row>
    <row r="337" spans="1:6" x14ac:dyDescent="0.2">
      <c r="A337" s="289" t="s">
        <v>146</v>
      </c>
      <c r="B337" s="288" t="s">
        <v>147</v>
      </c>
      <c r="C337" s="27" t="s">
        <v>15</v>
      </c>
      <c r="D337" s="142">
        <f>D339+D340</f>
        <v>9147.5</v>
      </c>
      <c r="E337" s="164">
        <f t="shared" ref="E337:F337" si="12">E339+E340</f>
        <v>8629.7000000000007</v>
      </c>
      <c r="F337" s="164">
        <f t="shared" si="12"/>
        <v>8629.7000000000007</v>
      </c>
    </row>
    <row r="338" spans="1:6" x14ac:dyDescent="0.2">
      <c r="A338" s="289"/>
      <c r="B338" s="288"/>
      <c r="C338" s="17" t="s">
        <v>24</v>
      </c>
      <c r="D338" s="142"/>
      <c r="E338" s="143"/>
      <c r="F338" s="146"/>
    </row>
    <row r="339" spans="1:6" x14ac:dyDescent="0.2">
      <c r="A339" s="289"/>
      <c r="B339" s="288"/>
      <c r="C339" s="18" t="s">
        <v>12</v>
      </c>
      <c r="D339" s="142">
        <v>6983.2</v>
      </c>
      <c r="E339" s="146">
        <v>6540.6</v>
      </c>
      <c r="F339" s="146">
        <v>6540.6</v>
      </c>
    </row>
    <row r="340" spans="1:6" x14ac:dyDescent="0.2">
      <c r="A340" s="289"/>
      <c r="B340" s="288"/>
      <c r="C340" s="18" t="s">
        <v>13</v>
      </c>
      <c r="D340" s="142">
        <v>2164.3000000000002</v>
      </c>
      <c r="E340" s="146">
        <v>2089.1</v>
      </c>
      <c r="F340" s="146">
        <v>2089.1</v>
      </c>
    </row>
    <row r="341" spans="1:6" x14ac:dyDescent="0.2">
      <c r="A341" s="289"/>
      <c r="B341" s="288"/>
      <c r="C341" s="19" t="s">
        <v>68</v>
      </c>
      <c r="D341" s="142"/>
      <c r="E341" s="80"/>
      <c r="F341" s="142"/>
    </row>
    <row r="342" spans="1:6" x14ac:dyDescent="0.2">
      <c r="A342" s="289"/>
      <c r="B342" s="288"/>
      <c r="C342" s="18" t="s">
        <v>14</v>
      </c>
      <c r="D342" s="142"/>
      <c r="E342" s="80"/>
      <c r="F342" s="142"/>
    </row>
    <row r="343" spans="1:6" x14ac:dyDescent="0.2">
      <c r="A343" s="289"/>
      <c r="B343" s="288"/>
      <c r="C343" s="18" t="s">
        <v>26</v>
      </c>
      <c r="D343" s="142"/>
      <c r="E343" s="80"/>
      <c r="F343" s="142"/>
    </row>
    <row r="344" spans="1:6" ht="15.75" x14ac:dyDescent="0.2">
      <c r="A344" s="131" t="s">
        <v>0</v>
      </c>
      <c r="B344" s="89"/>
      <c r="C344" s="80"/>
      <c r="D344" s="142"/>
      <c r="E344" s="80"/>
      <c r="F344" s="142"/>
    </row>
    <row r="345" spans="1:6" x14ac:dyDescent="0.2">
      <c r="A345" s="210" t="s">
        <v>32</v>
      </c>
      <c r="B345" s="286" t="s">
        <v>148</v>
      </c>
      <c r="C345" s="27" t="s">
        <v>15</v>
      </c>
      <c r="D345" s="142"/>
      <c r="E345" s="80"/>
      <c r="F345" s="142"/>
    </row>
    <row r="346" spans="1:6" x14ac:dyDescent="0.2">
      <c r="A346" s="211"/>
      <c r="B346" s="286"/>
      <c r="C346" s="17" t="s">
        <v>24</v>
      </c>
      <c r="D346" s="142"/>
      <c r="E346" s="80"/>
      <c r="F346" s="142"/>
    </row>
    <row r="347" spans="1:6" x14ac:dyDescent="0.2">
      <c r="A347" s="211"/>
      <c r="B347" s="286"/>
      <c r="C347" s="18" t="s">
        <v>12</v>
      </c>
      <c r="D347" s="142"/>
      <c r="E347" s="80"/>
      <c r="F347" s="142"/>
    </row>
    <row r="348" spans="1:6" x14ac:dyDescent="0.2">
      <c r="A348" s="211"/>
      <c r="B348" s="286"/>
      <c r="C348" s="18" t="s">
        <v>13</v>
      </c>
      <c r="D348" s="142"/>
      <c r="E348" s="80"/>
      <c r="F348" s="142"/>
    </row>
    <row r="349" spans="1:6" x14ac:dyDescent="0.2">
      <c r="A349" s="211"/>
      <c r="B349" s="286"/>
      <c r="C349" s="19" t="s">
        <v>68</v>
      </c>
      <c r="D349" s="142"/>
      <c r="E349" s="80"/>
      <c r="F349" s="142"/>
    </row>
    <row r="350" spans="1:6" x14ac:dyDescent="0.2">
      <c r="A350" s="211"/>
      <c r="B350" s="286"/>
      <c r="C350" s="18" t="s">
        <v>14</v>
      </c>
      <c r="D350" s="142"/>
      <c r="E350" s="80"/>
      <c r="F350" s="142"/>
    </row>
    <row r="351" spans="1:6" x14ac:dyDescent="0.2">
      <c r="A351" s="234"/>
      <c r="B351" s="286"/>
      <c r="C351" s="18" t="s">
        <v>26</v>
      </c>
      <c r="D351" s="142"/>
      <c r="E351" s="80"/>
      <c r="F351" s="142"/>
    </row>
    <row r="352" spans="1:6" x14ac:dyDescent="0.2">
      <c r="A352" s="210" t="s">
        <v>38</v>
      </c>
      <c r="B352" s="286" t="s">
        <v>149</v>
      </c>
      <c r="C352" s="27" t="s">
        <v>15</v>
      </c>
      <c r="D352" s="142"/>
      <c r="E352" s="80"/>
      <c r="F352" s="142"/>
    </row>
    <row r="353" spans="1:6" x14ac:dyDescent="0.2">
      <c r="A353" s="211"/>
      <c r="B353" s="286"/>
      <c r="C353" s="17" t="s">
        <v>24</v>
      </c>
      <c r="D353" s="142"/>
      <c r="E353" s="80"/>
      <c r="F353" s="142"/>
    </row>
    <row r="354" spans="1:6" x14ac:dyDescent="0.2">
      <c r="A354" s="211"/>
      <c r="B354" s="286"/>
      <c r="C354" s="18" t="s">
        <v>12</v>
      </c>
      <c r="D354" s="142"/>
      <c r="E354" s="80"/>
      <c r="F354" s="142"/>
    </row>
    <row r="355" spans="1:6" x14ac:dyDescent="0.2">
      <c r="A355" s="211"/>
      <c r="B355" s="286"/>
      <c r="C355" s="18" t="s">
        <v>13</v>
      </c>
      <c r="D355" s="142"/>
      <c r="E355" s="80"/>
      <c r="F355" s="142"/>
    </row>
    <row r="356" spans="1:6" x14ac:dyDescent="0.2">
      <c r="A356" s="211"/>
      <c r="B356" s="286"/>
      <c r="C356" s="19" t="s">
        <v>68</v>
      </c>
      <c r="D356" s="142"/>
      <c r="E356" s="80"/>
      <c r="F356" s="142"/>
    </row>
    <row r="357" spans="1:6" x14ac:dyDescent="0.2">
      <c r="A357" s="211"/>
      <c r="B357" s="286"/>
      <c r="C357" s="18" t="s">
        <v>14</v>
      </c>
      <c r="D357" s="142"/>
      <c r="E357" s="80"/>
      <c r="F357" s="142"/>
    </row>
    <row r="358" spans="1:6" x14ac:dyDescent="0.2">
      <c r="A358" s="234"/>
      <c r="B358" s="286"/>
      <c r="C358" s="18" t="s">
        <v>26</v>
      </c>
      <c r="D358" s="142"/>
      <c r="E358" s="80"/>
      <c r="F358" s="142"/>
    </row>
    <row r="359" spans="1:6" x14ac:dyDescent="0.2">
      <c r="A359" s="315" t="s">
        <v>138</v>
      </c>
      <c r="B359" s="286" t="s">
        <v>150</v>
      </c>
      <c r="C359" s="27" t="s">
        <v>15</v>
      </c>
      <c r="D359" s="142"/>
      <c r="E359" s="80"/>
      <c r="F359" s="142"/>
    </row>
    <row r="360" spans="1:6" x14ac:dyDescent="0.2">
      <c r="A360" s="316"/>
      <c r="B360" s="286"/>
      <c r="C360" s="17" t="s">
        <v>24</v>
      </c>
      <c r="D360" s="142"/>
      <c r="E360" s="80"/>
      <c r="F360" s="142"/>
    </row>
    <row r="361" spans="1:6" x14ac:dyDescent="0.2">
      <c r="A361" s="316"/>
      <c r="B361" s="286"/>
      <c r="C361" s="18" t="s">
        <v>12</v>
      </c>
      <c r="D361" s="142"/>
      <c r="E361" s="80"/>
      <c r="F361" s="142"/>
    </row>
    <row r="362" spans="1:6" x14ac:dyDescent="0.2">
      <c r="A362" s="316"/>
      <c r="B362" s="286"/>
      <c r="C362" s="18" t="s">
        <v>13</v>
      </c>
      <c r="D362" s="142"/>
      <c r="E362" s="80"/>
      <c r="F362" s="142"/>
    </row>
    <row r="363" spans="1:6" x14ac:dyDescent="0.2">
      <c r="A363" s="316"/>
      <c r="B363" s="286"/>
      <c r="C363" s="19" t="s">
        <v>68</v>
      </c>
      <c r="D363" s="142"/>
      <c r="E363" s="80"/>
      <c r="F363" s="142"/>
    </row>
    <row r="364" spans="1:6" x14ac:dyDescent="0.2">
      <c r="A364" s="316"/>
      <c r="B364" s="286"/>
      <c r="C364" s="18" t="s">
        <v>14</v>
      </c>
      <c r="D364" s="142"/>
      <c r="E364" s="80"/>
      <c r="F364" s="142"/>
    </row>
    <row r="365" spans="1:6" x14ac:dyDescent="0.2">
      <c r="A365" s="317"/>
      <c r="B365" s="286"/>
      <c r="C365" s="18" t="s">
        <v>26</v>
      </c>
      <c r="D365" s="142"/>
      <c r="E365" s="80"/>
      <c r="F365" s="142"/>
    </row>
    <row r="366" spans="1:6" x14ac:dyDescent="0.2">
      <c r="A366" s="280" t="s">
        <v>140</v>
      </c>
      <c r="B366" s="286" t="s">
        <v>151</v>
      </c>
      <c r="C366" s="27" t="s">
        <v>15</v>
      </c>
      <c r="D366" s="142">
        <v>857.42</v>
      </c>
      <c r="E366" s="142">
        <v>742.9</v>
      </c>
      <c r="F366" s="142">
        <v>742.9</v>
      </c>
    </row>
    <row r="367" spans="1:6" x14ac:dyDescent="0.2">
      <c r="A367" s="280"/>
      <c r="B367" s="286"/>
      <c r="C367" s="17" t="s">
        <v>24</v>
      </c>
      <c r="D367" s="142"/>
      <c r="E367" s="142"/>
      <c r="F367" s="142"/>
    </row>
    <row r="368" spans="1:6" x14ac:dyDescent="0.2">
      <c r="A368" s="280"/>
      <c r="B368" s="286"/>
      <c r="C368" s="18" t="s">
        <v>12</v>
      </c>
      <c r="D368" s="142"/>
      <c r="E368" s="142"/>
      <c r="F368" s="142"/>
    </row>
    <row r="369" spans="1:6" x14ac:dyDescent="0.2">
      <c r="A369" s="280"/>
      <c r="B369" s="286"/>
      <c r="C369" s="18" t="s">
        <v>13</v>
      </c>
      <c r="D369" s="142">
        <v>1109.2</v>
      </c>
      <c r="E369" s="142">
        <v>1108.9000000000001</v>
      </c>
      <c r="F369" s="142">
        <v>1108.9000000000001</v>
      </c>
    </row>
    <row r="370" spans="1:6" x14ac:dyDescent="0.2">
      <c r="A370" s="280"/>
      <c r="B370" s="286"/>
      <c r="C370" s="19" t="s">
        <v>68</v>
      </c>
      <c r="D370" s="142"/>
      <c r="E370" s="80"/>
      <c r="F370" s="142"/>
    </row>
    <row r="371" spans="1:6" x14ac:dyDescent="0.2">
      <c r="A371" s="280"/>
      <c r="B371" s="286"/>
      <c r="C371" s="18" t="s">
        <v>14</v>
      </c>
      <c r="D371" s="142"/>
      <c r="E371" s="80"/>
      <c r="F371" s="142"/>
    </row>
    <row r="372" spans="1:6" x14ac:dyDescent="0.2">
      <c r="A372" s="280"/>
      <c r="B372" s="286"/>
      <c r="C372" s="18" t="s">
        <v>26</v>
      </c>
      <c r="D372" s="142"/>
      <c r="E372" s="80"/>
      <c r="F372" s="142"/>
    </row>
    <row r="373" spans="1:6" x14ac:dyDescent="0.2">
      <c r="A373" s="287" t="s">
        <v>152</v>
      </c>
      <c r="B373" s="288" t="s">
        <v>153</v>
      </c>
      <c r="C373" s="27" t="s">
        <v>15</v>
      </c>
      <c r="D373" s="142">
        <f>D374+D375+D376</f>
        <v>37587.600000000006</v>
      </c>
      <c r="E373" s="164">
        <f t="shared" ref="E373:F373" si="13">E374+E375+E376</f>
        <v>37278.700000000004</v>
      </c>
      <c r="F373" s="164">
        <f t="shared" si="13"/>
        <v>37278.700000000004</v>
      </c>
    </row>
    <row r="374" spans="1:6" x14ac:dyDescent="0.2">
      <c r="A374" s="287"/>
      <c r="B374" s="288"/>
      <c r="C374" s="17" t="s">
        <v>24</v>
      </c>
      <c r="D374" s="142"/>
      <c r="E374" s="142"/>
      <c r="F374" s="142"/>
    </row>
    <row r="375" spans="1:6" x14ac:dyDescent="0.2">
      <c r="A375" s="287"/>
      <c r="B375" s="288"/>
      <c r="C375" s="18" t="s">
        <v>12</v>
      </c>
      <c r="D375" s="142">
        <f>D383</f>
        <v>74.3</v>
      </c>
      <c r="E375" s="164">
        <f t="shared" ref="E375:F375" si="14">E383</f>
        <v>74.3</v>
      </c>
      <c r="F375" s="164">
        <f t="shared" si="14"/>
        <v>74.3</v>
      </c>
    </row>
    <row r="376" spans="1:6" x14ac:dyDescent="0.2">
      <c r="A376" s="287"/>
      <c r="B376" s="288"/>
      <c r="C376" s="18" t="s">
        <v>13</v>
      </c>
      <c r="D376" s="142">
        <f>D384</f>
        <v>37513.300000000003</v>
      </c>
      <c r="E376" s="164">
        <f t="shared" ref="E376:F376" si="15">E384</f>
        <v>37204.400000000001</v>
      </c>
      <c r="F376" s="164">
        <f t="shared" si="15"/>
        <v>37204.400000000001</v>
      </c>
    </row>
    <row r="377" spans="1:6" x14ac:dyDescent="0.2">
      <c r="A377" s="287"/>
      <c r="B377" s="288"/>
      <c r="C377" s="19" t="s">
        <v>68</v>
      </c>
      <c r="D377" s="142"/>
      <c r="E377" s="80"/>
      <c r="F377" s="142"/>
    </row>
    <row r="378" spans="1:6" x14ac:dyDescent="0.2">
      <c r="A378" s="287"/>
      <c r="B378" s="288"/>
      <c r="C378" s="18" t="s">
        <v>14</v>
      </c>
      <c r="D378" s="142"/>
      <c r="E378" s="80"/>
      <c r="F378" s="142"/>
    </row>
    <row r="379" spans="1:6" x14ac:dyDescent="0.2">
      <c r="A379" s="287"/>
      <c r="B379" s="288"/>
      <c r="C379" s="18" t="s">
        <v>26</v>
      </c>
      <c r="D379" s="142"/>
      <c r="E379" s="80"/>
      <c r="F379" s="142"/>
    </row>
    <row r="380" spans="1:6" ht="12.75" customHeight="1" x14ac:dyDescent="0.2">
      <c r="A380" s="134" t="s">
        <v>0</v>
      </c>
      <c r="B380" s="133"/>
      <c r="C380" s="80"/>
      <c r="D380" s="142"/>
      <c r="E380" s="80"/>
      <c r="F380" s="142"/>
    </row>
    <row r="381" spans="1:6" x14ac:dyDescent="0.2">
      <c r="A381" s="210" t="s">
        <v>32</v>
      </c>
      <c r="B381" s="312" t="s">
        <v>335</v>
      </c>
      <c r="C381" s="27" t="s">
        <v>15</v>
      </c>
      <c r="D381" s="164">
        <f>D383+D384</f>
        <v>37587.600000000006</v>
      </c>
      <c r="E381" s="142">
        <f>E383+E384</f>
        <v>37278.700000000004</v>
      </c>
      <c r="F381" s="142">
        <f>F383+F384</f>
        <v>37278.700000000004</v>
      </c>
    </row>
    <row r="382" spans="1:6" x14ac:dyDescent="0.2">
      <c r="A382" s="310"/>
      <c r="B382" s="313"/>
      <c r="C382" s="17" t="s">
        <v>24</v>
      </c>
      <c r="D382" s="142"/>
      <c r="E382" s="142"/>
      <c r="F382" s="142"/>
    </row>
    <row r="383" spans="1:6" x14ac:dyDescent="0.2">
      <c r="A383" s="310"/>
      <c r="B383" s="313"/>
      <c r="C383" s="18" t="s">
        <v>12</v>
      </c>
      <c r="D383" s="142">
        <v>74.3</v>
      </c>
      <c r="E383" s="142">
        <v>74.3</v>
      </c>
      <c r="F383" s="142">
        <v>74.3</v>
      </c>
    </row>
    <row r="384" spans="1:6" x14ac:dyDescent="0.2">
      <c r="A384" s="310"/>
      <c r="B384" s="313"/>
      <c r="C384" s="18" t="s">
        <v>13</v>
      </c>
      <c r="D384" s="142">
        <v>37513.300000000003</v>
      </c>
      <c r="E384" s="142">
        <v>37204.400000000001</v>
      </c>
      <c r="F384" s="142">
        <v>37204.400000000001</v>
      </c>
    </row>
    <row r="385" spans="1:6" x14ac:dyDescent="0.2">
      <c r="A385" s="310"/>
      <c r="B385" s="313"/>
      <c r="C385" s="19" t="s">
        <v>68</v>
      </c>
      <c r="D385" s="142"/>
      <c r="E385" s="80"/>
      <c r="F385" s="142"/>
    </row>
    <row r="386" spans="1:6" x14ac:dyDescent="0.2">
      <c r="A386" s="310"/>
      <c r="B386" s="313"/>
      <c r="C386" s="18" t="s">
        <v>14</v>
      </c>
      <c r="D386" s="142"/>
      <c r="E386" s="80"/>
      <c r="F386" s="142"/>
    </row>
    <row r="387" spans="1:6" x14ac:dyDescent="0.2">
      <c r="A387" s="311"/>
      <c r="B387" s="314"/>
      <c r="C387" s="18" t="s">
        <v>26</v>
      </c>
      <c r="D387" s="142"/>
      <c r="E387" s="80"/>
      <c r="F387" s="142"/>
    </row>
    <row r="388" spans="1:6" x14ac:dyDescent="0.2">
      <c r="A388" s="280" t="s">
        <v>336</v>
      </c>
      <c r="B388" s="282" t="s">
        <v>155</v>
      </c>
      <c r="C388" s="27" t="s">
        <v>15</v>
      </c>
      <c r="D388" s="142"/>
      <c r="E388" s="80"/>
      <c r="F388" s="142"/>
    </row>
    <row r="389" spans="1:6" x14ac:dyDescent="0.2">
      <c r="A389" s="280"/>
      <c r="B389" s="282"/>
      <c r="C389" s="17" t="s">
        <v>24</v>
      </c>
      <c r="D389" s="142"/>
      <c r="E389" s="80"/>
      <c r="F389" s="142"/>
    </row>
    <row r="390" spans="1:6" x14ac:dyDescent="0.2">
      <c r="A390" s="280"/>
      <c r="B390" s="282"/>
      <c r="C390" s="18" t="s">
        <v>12</v>
      </c>
      <c r="D390" s="142"/>
      <c r="E390" s="80"/>
      <c r="F390" s="142"/>
    </row>
    <row r="391" spans="1:6" x14ac:dyDescent="0.2">
      <c r="A391" s="280"/>
      <c r="B391" s="282"/>
      <c r="C391" s="18" t="s">
        <v>13</v>
      </c>
      <c r="D391" s="142"/>
      <c r="E391" s="80"/>
      <c r="F391" s="142"/>
    </row>
    <row r="392" spans="1:6" x14ac:dyDescent="0.2">
      <c r="A392" s="280"/>
      <c r="B392" s="282"/>
      <c r="C392" s="19" t="s">
        <v>68</v>
      </c>
      <c r="D392" s="142"/>
      <c r="E392" s="80"/>
      <c r="F392" s="142"/>
    </row>
    <row r="393" spans="1:6" x14ac:dyDescent="0.2">
      <c r="A393" s="280"/>
      <c r="B393" s="282"/>
      <c r="C393" s="18" t="s">
        <v>14</v>
      </c>
      <c r="D393" s="142"/>
      <c r="E393" s="80"/>
      <c r="F393" s="142"/>
    </row>
    <row r="394" spans="1:6" x14ac:dyDescent="0.2">
      <c r="A394" s="280"/>
      <c r="B394" s="282"/>
      <c r="C394" s="18" t="s">
        <v>26</v>
      </c>
      <c r="D394" s="142"/>
      <c r="E394" s="80"/>
      <c r="F394" s="142"/>
    </row>
    <row r="395" spans="1:6" x14ac:dyDescent="0.2">
      <c r="A395" s="280" t="s">
        <v>138</v>
      </c>
      <c r="B395" s="282" t="s">
        <v>156</v>
      </c>
      <c r="C395" s="27" t="s">
        <v>15</v>
      </c>
      <c r="D395" s="142"/>
      <c r="E395" s="80"/>
      <c r="F395" s="142"/>
    </row>
    <row r="396" spans="1:6" x14ac:dyDescent="0.2">
      <c r="A396" s="280"/>
      <c r="B396" s="282"/>
      <c r="C396" s="17" t="s">
        <v>24</v>
      </c>
      <c r="D396" s="142"/>
      <c r="E396" s="80"/>
      <c r="F396" s="142"/>
    </row>
    <row r="397" spans="1:6" x14ac:dyDescent="0.2">
      <c r="A397" s="280"/>
      <c r="B397" s="282"/>
      <c r="C397" s="18" t="s">
        <v>12</v>
      </c>
      <c r="D397" s="142"/>
      <c r="E397" s="80"/>
      <c r="F397" s="142"/>
    </row>
    <row r="398" spans="1:6" x14ac:dyDescent="0.2">
      <c r="A398" s="280"/>
      <c r="B398" s="282"/>
      <c r="C398" s="18" t="s">
        <v>13</v>
      </c>
      <c r="D398" s="142"/>
      <c r="E398" s="80"/>
      <c r="F398" s="142"/>
    </row>
    <row r="399" spans="1:6" x14ac:dyDescent="0.2">
      <c r="A399" s="280"/>
      <c r="B399" s="282"/>
      <c r="C399" s="19" t="s">
        <v>68</v>
      </c>
      <c r="D399" s="142"/>
      <c r="E399" s="80"/>
      <c r="F399" s="142"/>
    </row>
    <row r="400" spans="1:6" x14ac:dyDescent="0.2">
      <c r="A400" s="280"/>
      <c r="B400" s="282"/>
      <c r="C400" s="18" t="s">
        <v>14</v>
      </c>
      <c r="D400" s="142"/>
      <c r="E400" s="80"/>
      <c r="F400" s="142"/>
    </row>
    <row r="401" spans="1:6" x14ac:dyDescent="0.2">
      <c r="A401" s="280"/>
      <c r="B401" s="282"/>
      <c r="C401" s="18" t="s">
        <v>26</v>
      </c>
      <c r="D401" s="142"/>
      <c r="E401" s="80"/>
      <c r="F401" s="142"/>
    </row>
    <row r="402" spans="1:6" x14ac:dyDescent="0.2">
      <c r="A402" s="289" t="s">
        <v>157</v>
      </c>
      <c r="B402" s="290" t="s">
        <v>158</v>
      </c>
      <c r="C402" s="27" t="s">
        <v>15</v>
      </c>
      <c r="D402" s="142">
        <f>D403+D404+D405</f>
        <v>1675</v>
      </c>
      <c r="E402" s="164">
        <f t="shared" ref="E402:F402" si="16">E403+E404+E405</f>
        <v>1675</v>
      </c>
      <c r="F402" s="164">
        <f t="shared" si="16"/>
        <v>1675</v>
      </c>
    </row>
    <row r="403" spans="1:6" x14ac:dyDescent="0.2">
      <c r="A403" s="289"/>
      <c r="B403" s="290"/>
      <c r="C403" s="17" t="s">
        <v>24</v>
      </c>
      <c r="D403" s="142"/>
      <c r="E403" s="142"/>
      <c r="F403" s="142"/>
    </row>
    <row r="404" spans="1:6" x14ac:dyDescent="0.2">
      <c r="A404" s="289"/>
      <c r="B404" s="290"/>
      <c r="C404" s="18" t="s">
        <v>12</v>
      </c>
      <c r="D404" s="142">
        <v>875</v>
      </c>
      <c r="E404" s="142">
        <v>875</v>
      </c>
      <c r="F404" s="142">
        <v>875</v>
      </c>
    </row>
    <row r="405" spans="1:6" x14ac:dyDescent="0.2">
      <c r="A405" s="289"/>
      <c r="B405" s="290"/>
      <c r="C405" s="18" t="s">
        <v>13</v>
      </c>
      <c r="D405" s="142">
        <v>800</v>
      </c>
      <c r="E405" s="142">
        <v>800</v>
      </c>
      <c r="F405" s="142">
        <v>800</v>
      </c>
    </row>
    <row r="406" spans="1:6" x14ac:dyDescent="0.2">
      <c r="A406" s="289"/>
      <c r="B406" s="290"/>
      <c r="C406" s="19" t="s">
        <v>68</v>
      </c>
      <c r="D406" s="142"/>
      <c r="E406" s="142"/>
      <c r="F406" s="142"/>
    </row>
    <row r="407" spans="1:6" x14ac:dyDescent="0.2">
      <c r="A407" s="289"/>
      <c r="B407" s="290"/>
      <c r="C407" s="18" t="s">
        <v>14</v>
      </c>
      <c r="D407" s="142"/>
      <c r="E407" s="142"/>
      <c r="F407" s="142"/>
    </row>
    <row r="408" spans="1:6" x14ac:dyDescent="0.2">
      <c r="A408" s="289"/>
      <c r="B408" s="290"/>
      <c r="C408" s="18" t="s">
        <v>26</v>
      </c>
      <c r="D408" s="142"/>
      <c r="E408" s="142"/>
      <c r="F408" s="142"/>
    </row>
    <row r="409" spans="1:6" x14ac:dyDescent="0.2">
      <c r="A409" s="280" t="s">
        <v>32</v>
      </c>
      <c r="B409" s="282" t="s">
        <v>159</v>
      </c>
      <c r="C409" s="27" t="s">
        <v>15</v>
      </c>
      <c r="D409" s="142">
        <v>162.6</v>
      </c>
      <c r="E409" s="142">
        <v>162.6</v>
      </c>
      <c r="F409" s="142">
        <v>162.6</v>
      </c>
    </row>
    <row r="410" spans="1:6" x14ac:dyDescent="0.2">
      <c r="A410" s="280"/>
      <c r="B410" s="282"/>
      <c r="C410" s="17" t="s">
        <v>24</v>
      </c>
      <c r="D410" s="142"/>
      <c r="E410" s="142"/>
      <c r="F410" s="142"/>
    </row>
    <row r="411" spans="1:6" x14ac:dyDescent="0.2">
      <c r="A411" s="280"/>
      <c r="B411" s="282"/>
      <c r="C411" s="18" t="s">
        <v>12</v>
      </c>
      <c r="D411" s="142"/>
      <c r="E411" s="142"/>
      <c r="F411" s="142"/>
    </row>
    <row r="412" spans="1:6" x14ac:dyDescent="0.2">
      <c r="A412" s="280"/>
      <c r="B412" s="282"/>
      <c r="C412" s="18" t="s">
        <v>13</v>
      </c>
      <c r="D412" s="142">
        <v>162.6</v>
      </c>
      <c r="E412" s="142">
        <v>162.6</v>
      </c>
      <c r="F412" s="142">
        <v>162.6</v>
      </c>
    </row>
    <row r="413" spans="1:6" x14ac:dyDescent="0.2">
      <c r="A413" s="280"/>
      <c r="B413" s="282"/>
      <c r="C413" s="19" t="s">
        <v>68</v>
      </c>
      <c r="D413" s="142"/>
      <c r="E413" s="142"/>
      <c r="F413" s="142"/>
    </row>
    <row r="414" spans="1:6" x14ac:dyDescent="0.2">
      <c r="A414" s="280"/>
      <c r="B414" s="282"/>
      <c r="C414" s="18" t="s">
        <v>14</v>
      </c>
      <c r="D414" s="142"/>
      <c r="E414" s="142"/>
      <c r="F414" s="142"/>
    </row>
    <row r="415" spans="1:6" x14ac:dyDescent="0.2">
      <c r="A415" s="280"/>
      <c r="B415" s="282"/>
      <c r="C415" s="18" t="s">
        <v>26</v>
      </c>
      <c r="D415" s="142"/>
      <c r="E415" s="142"/>
      <c r="F415" s="142"/>
    </row>
    <row r="416" spans="1:6" x14ac:dyDescent="0.2">
      <c r="A416" s="280" t="s">
        <v>336</v>
      </c>
      <c r="B416" s="281" t="s">
        <v>160</v>
      </c>
      <c r="C416" s="27" t="s">
        <v>15</v>
      </c>
      <c r="D416" s="142">
        <v>307.39999999999998</v>
      </c>
      <c r="E416" s="142">
        <v>307.39999999999998</v>
      </c>
      <c r="F416" s="142">
        <v>307.39999999999998</v>
      </c>
    </row>
    <row r="417" spans="1:6" x14ac:dyDescent="0.2">
      <c r="A417" s="280"/>
      <c r="B417" s="281"/>
      <c r="C417" s="17" t="s">
        <v>24</v>
      </c>
      <c r="D417" s="142"/>
      <c r="E417" s="142"/>
      <c r="F417" s="142"/>
    </row>
    <row r="418" spans="1:6" x14ac:dyDescent="0.2">
      <c r="A418" s="280"/>
      <c r="B418" s="281"/>
      <c r="C418" s="18" t="s">
        <v>12</v>
      </c>
      <c r="D418" s="142"/>
      <c r="E418" s="142">
        <v>875</v>
      </c>
      <c r="F418" s="142"/>
    </row>
    <row r="419" spans="1:6" x14ac:dyDescent="0.2">
      <c r="A419" s="280"/>
      <c r="B419" s="281"/>
      <c r="C419" s="18" t="s">
        <v>13</v>
      </c>
      <c r="D419" s="142">
        <v>307.39999999999998</v>
      </c>
      <c r="E419" s="142">
        <v>307.39999999999998</v>
      </c>
      <c r="F419" s="142">
        <v>307.39999999999998</v>
      </c>
    </row>
    <row r="420" spans="1:6" x14ac:dyDescent="0.2">
      <c r="A420" s="280"/>
      <c r="B420" s="281"/>
      <c r="C420" s="19" t="s">
        <v>68</v>
      </c>
      <c r="D420" s="142"/>
      <c r="E420" s="142"/>
      <c r="F420" s="142"/>
    </row>
    <row r="421" spans="1:6" x14ac:dyDescent="0.2">
      <c r="A421" s="280"/>
      <c r="B421" s="281"/>
      <c r="C421" s="18" t="s">
        <v>14</v>
      </c>
      <c r="D421" s="142"/>
      <c r="E421" s="142"/>
      <c r="F421" s="142"/>
    </row>
    <row r="422" spans="1:6" x14ac:dyDescent="0.2">
      <c r="A422" s="280"/>
      <c r="B422" s="281"/>
      <c r="C422" s="18" t="s">
        <v>26</v>
      </c>
      <c r="D422" s="142"/>
      <c r="E422" s="142"/>
      <c r="F422" s="142"/>
    </row>
    <row r="423" spans="1:6" x14ac:dyDescent="0.2">
      <c r="A423" s="280" t="s">
        <v>138</v>
      </c>
      <c r="B423" s="281" t="s">
        <v>161</v>
      </c>
      <c r="C423" s="27" t="s">
        <v>15</v>
      </c>
      <c r="D423" s="142">
        <v>0</v>
      </c>
      <c r="E423" s="142">
        <v>0</v>
      </c>
      <c r="F423" s="142">
        <v>0</v>
      </c>
    </row>
    <row r="424" spans="1:6" x14ac:dyDescent="0.2">
      <c r="A424" s="280"/>
      <c r="B424" s="281"/>
      <c r="C424" s="17" t="s">
        <v>24</v>
      </c>
      <c r="D424" s="142"/>
      <c r="E424" s="142"/>
      <c r="F424" s="142"/>
    </row>
    <row r="425" spans="1:6" x14ac:dyDescent="0.2">
      <c r="A425" s="280"/>
      <c r="B425" s="281"/>
      <c r="C425" s="18" t="s">
        <v>12</v>
      </c>
      <c r="D425" s="142"/>
      <c r="E425" s="142"/>
      <c r="F425" s="142"/>
    </row>
    <row r="426" spans="1:6" x14ac:dyDescent="0.2">
      <c r="A426" s="280"/>
      <c r="B426" s="281"/>
      <c r="C426" s="18" t="s">
        <v>13</v>
      </c>
      <c r="D426" s="142">
        <v>0</v>
      </c>
      <c r="E426" s="142">
        <v>0</v>
      </c>
      <c r="F426" s="142">
        <v>0</v>
      </c>
    </row>
    <row r="427" spans="1:6" x14ac:dyDescent="0.2">
      <c r="A427" s="280"/>
      <c r="B427" s="281"/>
      <c r="C427" s="19" t="s">
        <v>68</v>
      </c>
      <c r="D427" s="142"/>
      <c r="E427" s="142"/>
      <c r="F427" s="142"/>
    </row>
    <row r="428" spans="1:6" x14ac:dyDescent="0.2">
      <c r="A428" s="280"/>
      <c r="B428" s="281"/>
      <c r="C428" s="18" t="s">
        <v>14</v>
      </c>
      <c r="D428" s="142"/>
      <c r="E428" s="142"/>
      <c r="F428" s="142"/>
    </row>
    <row r="429" spans="1:6" x14ac:dyDescent="0.2">
      <c r="A429" s="280"/>
      <c r="B429" s="281"/>
      <c r="C429" s="18" t="s">
        <v>26</v>
      </c>
      <c r="D429" s="142"/>
      <c r="E429" s="142"/>
      <c r="F429" s="142"/>
    </row>
    <row r="430" spans="1:6" x14ac:dyDescent="0.2">
      <c r="A430" s="280" t="s">
        <v>337</v>
      </c>
      <c r="B430" s="281" t="s">
        <v>162</v>
      </c>
      <c r="C430" s="27" t="s">
        <v>15</v>
      </c>
      <c r="D430" s="142">
        <v>130</v>
      </c>
      <c r="E430" s="142">
        <v>130</v>
      </c>
      <c r="F430" s="142">
        <v>130</v>
      </c>
    </row>
    <row r="431" spans="1:6" x14ac:dyDescent="0.2">
      <c r="A431" s="280"/>
      <c r="B431" s="281"/>
      <c r="C431" s="17" t="s">
        <v>24</v>
      </c>
      <c r="D431" s="142"/>
      <c r="E431" s="142"/>
      <c r="F431" s="142"/>
    </row>
    <row r="432" spans="1:6" x14ac:dyDescent="0.2">
      <c r="A432" s="280"/>
      <c r="B432" s="281"/>
      <c r="C432" s="18" t="s">
        <v>12</v>
      </c>
      <c r="D432" s="142"/>
      <c r="E432" s="142"/>
      <c r="F432" s="142"/>
    </row>
    <row r="433" spans="1:6" x14ac:dyDescent="0.2">
      <c r="A433" s="280"/>
      <c r="B433" s="281"/>
      <c r="C433" s="18" t="s">
        <v>13</v>
      </c>
      <c r="D433" s="142">
        <v>130</v>
      </c>
      <c r="E433" s="142">
        <v>130</v>
      </c>
      <c r="F433" s="142">
        <v>130</v>
      </c>
    </row>
    <row r="434" spans="1:6" x14ac:dyDescent="0.2">
      <c r="A434" s="280"/>
      <c r="B434" s="281"/>
      <c r="C434" s="19" t="s">
        <v>68</v>
      </c>
      <c r="D434" s="142"/>
      <c r="E434" s="142"/>
      <c r="F434" s="142"/>
    </row>
    <row r="435" spans="1:6" x14ac:dyDescent="0.2">
      <c r="A435" s="280"/>
      <c r="B435" s="281"/>
      <c r="C435" s="18" t="s">
        <v>14</v>
      </c>
      <c r="D435" s="142"/>
      <c r="E435" s="142"/>
      <c r="F435" s="142"/>
    </row>
    <row r="436" spans="1:6" x14ac:dyDescent="0.2">
      <c r="A436" s="280"/>
      <c r="B436" s="281"/>
      <c r="C436" s="18" t="s">
        <v>26</v>
      </c>
      <c r="D436" s="142"/>
      <c r="E436" s="142"/>
      <c r="F436" s="142"/>
    </row>
    <row r="437" spans="1:6" x14ac:dyDescent="0.2">
      <c r="A437" s="280" t="s">
        <v>338</v>
      </c>
      <c r="B437" s="281" t="s">
        <v>163</v>
      </c>
      <c r="C437" s="27" t="s">
        <v>15</v>
      </c>
      <c r="D437" s="142">
        <v>50</v>
      </c>
      <c r="E437" s="142">
        <v>50</v>
      </c>
      <c r="F437" s="142">
        <v>50</v>
      </c>
    </row>
    <row r="438" spans="1:6" x14ac:dyDescent="0.2">
      <c r="A438" s="280"/>
      <c r="B438" s="281"/>
      <c r="C438" s="17" t="s">
        <v>24</v>
      </c>
      <c r="D438" s="142"/>
      <c r="E438" s="142"/>
      <c r="F438" s="142"/>
    </row>
    <row r="439" spans="1:6" x14ac:dyDescent="0.2">
      <c r="A439" s="280"/>
      <c r="B439" s="281"/>
      <c r="C439" s="18" t="s">
        <v>12</v>
      </c>
      <c r="D439" s="142"/>
      <c r="E439" s="142"/>
      <c r="F439" s="142"/>
    </row>
    <row r="440" spans="1:6" x14ac:dyDescent="0.2">
      <c r="A440" s="280"/>
      <c r="B440" s="281"/>
      <c r="C440" s="18" t="s">
        <v>13</v>
      </c>
      <c r="D440" s="142">
        <v>50</v>
      </c>
      <c r="E440" s="142">
        <v>50</v>
      </c>
      <c r="F440" s="142">
        <v>50</v>
      </c>
    </row>
    <row r="441" spans="1:6" x14ac:dyDescent="0.2">
      <c r="A441" s="280"/>
      <c r="B441" s="281"/>
      <c r="C441" s="19" t="s">
        <v>68</v>
      </c>
      <c r="D441" s="142"/>
      <c r="E441" s="142"/>
      <c r="F441" s="142"/>
    </row>
    <row r="442" spans="1:6" x14ac:dyDescent="0.2">
      <c r="A442" s="280"/>
      <c r="B442" s="281"/>
      <c r="C442" s="18" t="s">
        <v>14</v>
      </c>
      <c r="D442" s="142"/>
      <c r="E442" s="142"/>
      <c r="F442" s="142"/>
    </row>
    <row r="443" spans="1:6" x14ac:dyDescent="0.2">
      <c r="A443" s="280"/>
      <c r="B443" s="281"/>
      <c r="C443" s="18" t="s">
        <v>26</v>
      </c>
      <c r="D443" s="142"/>
      <c r="E443" s="142"/>
      <c r="F443" s="142"/>
    </row>
    <row r="444" spans="1:6" x14ac:dyDescent="0.2">
      <c r="A444" s="280" t="s">
        <v>339</v>
      </c>
      <c r="B444" s="281" t="s">
        <v>164</v>
      </c>
      <c r="C444" s="27" t="s">
        <v>15</v>
      </c>
      <c r="D444" s="142">
        <v>40</v>
      </c>
      <c r="E444" s="142">
        <v>40</v>
      </c>
      <c r="F444" s="142">
        <v>40</v>
      </c>
    </row>
    <row r="445" spans="1:6" x14ac:dyDescent="0.2">
      <c r="A445" s="280"/>
      <c r="B445" s="281"/>
      <c r="C445" s="17" t="s">
        <v>24</v>
      </c>
      <c r="D445" s="142"/>
      <c r="E445" s="142"/>
      <c r="F445" s="142"/>
    </row>
    <row r="446" spans="1:6" x14ac:dyDescent="0.2">
      <c r="A446" s="280"/>
      <c r="B446" s="281"/>
      <c r="C446" s="18" t="s">
        <v>12</v>
      </c>
      <c r="D446" s="142"/>
      <c r="E446" s="142"/>
      <c r="F446" s="142"/>
    </row>
    <row r="447" spans="1:6" x14ac:dyDescent="0.2">
      <c r="A447" s="280"/>
      <c r="B447" s="281"/>
      <c r="C447" s="18" t="s">
        <v>13</v>
      </c>
      <c r="D447" s="142">
        <v>40</v>
      </c>
      <c r="E447" s="142">
        <v>40</v>
      </c>
      <c r="F447" s="142">
        <v>40</v>
      </c>
    </row>
    <row r="448" spans="1:6" x14ac:dyDescent="0.2">
      <c r="A448" s="280"/>
      <c r="B448" s="281"/>
      <c r="C448" s="19" t="s">
        <v>68</v>
      </c>
      <c r="D448" s="142"/>
      <c r="E448" s="142"/>
      <c r="F448" s="142"/>
    </row>
    <row r="449" spans="1:6" x14ac:dyDescent="0.2">
      <c r="A449" s="280"/>
      <c r="B449" s="281"/>
      <c r="C449" s="18" t="s">
        <v>14</v>
      </c>
      <c r="D449" s="142"/>
      <c r="E449" s="142"/>
      <c r="F449" s="142"/>
    </row>
    <row r="450" spans="1:6" x14ac:dyDescent="0.2">
      <c r="A450" s="280"/>
      <c r="B450" s="281"/>
      <c r="C450" s="18" t="s">
        <v>26</v>
      </c>
      <c r="D450" s="142"/>
      <c r="E450" s="142"/>
      <c r="F450" s="142"/>
    </row>
    <row r="451" spans="1:6" x14ac:dyDescent="0.2">
      <c r="A451" s="280" t="s">
        <v>340</v>
      </c>
      <c r="B451" s="281" t="s">
        <v>166</v>
      </c>
      <c r="C451" s="27" t="s">
        <v>15</v>
      </c>
      <c r="D451" s="142">
        <v>50</v>
      </c>
      <c r="E451" s="142">
        <v>50</v>
      </c>
      <c r="F451" s="142">
        <v>50</v>
      </c>
    </row>
    <row r="452" spans="1:6" x14ac:dyDescent="0.2">
      <c r="A452" s="280"/>
      <c r="B452" s="281"/>
      <c r="C452" s="17" t="s">
        <v>24</v>
      </c>
      <c r="D452" s="142"/>
      <c r="E452" s="142"/>
      <c r="F452" s="142"/>
    </row>
    <row r="453" spans="1:6" x14ac:dyDescent="0.2">
      <c r="A453" s="280"/>
      <c r="B453" s="281"/>
      <c r="C453" s="18" t="s">
        <v>12</v>
      </c>
      <c r="D453" s="142"/>
      <c r="E453" s="142"/>
      <c r="F453" s="142"/>
    </row>
    <row r="454" spans="1:6" x14ac:dyDescent="0.2">
      <c r="A454" s="280"/>
      <c r="B454" s="281"/>
      <c r="C454" s="18" t="s">
        <v>13</v>
      </c>
      <c r="D454" s="142">
        <v>50</v>
      </c>
      <c r="E454" s="142">
        <v>50</v>
      </c>
      <c r="F454" s="142">
        <v>50</v>
      </c>
    </row>
    <row r="455" spans="1:6" x14ac:dyDescent="0.2">
      <c r="A455" s="280"/>
      <c r="B455" s="281"/>
      <c r="C455" s="19" t="s">
        <v>68</v>
      </c>
      <c r="D455" s="142"/>
      <c r="E455" s="142"/>
      <c r="F455" s="142"/>
    </row>
    <row r="456" spans="1:6" x14ac:dyDescent="0.2">
      <c r="A456" s="280"/>
      <c r="B456" s="281"/>
      <c r="C456" s="18" t="s">
        <v>14</v>
      </c>
      <c r="D456" s="142"/>
      <c r="E456" s="142"/>
      <c r="F456" s="142"/>
    </row>
    <row r="457" spans="1:6" x14ac:dyDescent="0.2">
      <c r="A457" s="280"/>
      <c r="B457" s="281"/>
      <c r="C457" s="18" t="s">
        <v>26</v>
      </c>
      <c r="D457" s="142"/>
      <c r="E457" s="142"/>
      <c r="F457" s="142"/>
    </row>
    <row r="458" spans="1:6" x14ac:dyDescent="0.2">
      <c r="A458" s="280" t="s">
        <v>341</v>
      </c>
      <c r="B458" s="281" t="s">
        <v>342</v>
      </c>
      <c r="C458" s="27" t="s">
        <v>15</v>
      </c>
      <c r="D458" s="142">
        <v>60</v>
      </c>
      <c r="E458" s="142">
        <v>60</v>
      </c>
      <c r="F458" s="142">
        <v>60</v>
      </c>
    </row>
    <row r="459" spans="1:6" x14ac:dyDescent="0.2">
      <c r="A459" s="280"/>
      <c r="B459" s="281"/>
      <c r="C459" s="17" t="s">
        <v>24</v>
      </c>
      <c r="D459" s="142"/>
      <c r="E459" s="142"/>
      <c r="F459" s="142"/>
    </row>
    <row r="460" spans="1:6" x14ac:dyDescent="0.2">
      <c r="A460" s="280"/>
      <c r="B460" s="281"/>
      <c r="C460" s="18" t="s">
        <v>12</v>
      </c>
      <c r="D460" s="142"/>
      <c r="E460" s="142"/>
      <c r="F460" s="142"/>
    </row>
    <row r="461" spans="1:6" x14ac:dyDescent="0.2">
      <c r="A461" s="280"/>
      <c r="B461" s="281"/>
      <c r="C461" s="18" t="s">
        <v>13</v>
      </c>
      <c r="D461" s="142">
        <v>60</v>
      </c>
      <c r="E461" s="142">
        <v>60</v>
      </c>
      <c r="F461" s="142">
        <v>60</v>
      </c>
    </row>
    <row r="462" spans="1:6" x14ac:dyDescent="0.2">
      <c r="A462" s="280"/>
      <c r="B462" s="281"/>
      <c r="C462" s="19" t="s">
        <v>68</v>
      </c>
      <c r="D462" s="142"/>
      <c r="E462" s="142"/>
      <c r="F462" s="142"/>
    </row>
    <row r="463" spans="1:6" x14ac:dyDescent="0.2">
      <c r="A463" s="280"/>
      <c r="B463" s="281"/>
      <c r="C463" s="18" t="s">
        <v>14</v>
      </c>
      <c r="D463" s="142"/>
      <c r="E463" s="142"/>
      <c r="F463" s="142"/>
    </row>
    <row r="464" spans="1:6" x14ac:dyDescent="0.2">
      <c r="A464" s="280"/>
      <c r="B464" s="281"/>
      <c r="C464" s="18" t="s">
        <v>26</v>
      </c>
      <c r="D464" s="142"/>
      <c r="E464" s="142"/>
      <c r="F464" s="142"/>
    </row>
    <row r="465" spans="3:6" ht="15.75" x14ac:dyDescent="0.2">
      <c r="C465" s="41" t="s">
        <v>4</v>
      </c>
    </row>
    <row r="466" spans="3:6" ht="18.75" x14ac:dyDescent="0.3">
      <c r="C466" s="34"/>
    </row>
    <row r="467" spans="3:6" ht="18.75" x14ac:dyDescent="0.3">
      <c r="C467" s="34"/>
      <c r="D467" s="137"/>
      <c r="F467" s="40"/>
    </row>
    <row r="468" spans="3:6" ht="15.75" x14ac:dyDescent="0.2">
      <c r="C468" s="38"/>
      <c r="D468" s="117"/>
      <c r="F468" s="42" t="s">
        <v>1</v>
      </c>
    </row>
    <row r="469" spans="3:6" ht="15.75" x14ac:dyDescent="0.2">
      <c r="D469" s="41"/>
      <c r="F469" s="35"/>
    </row>
    <row r="470" spans="3:6" ht="15.75" x14ac:dyDescent="0.2">
      <c r="D470" s="137"/>
      <c r="F470" s="40"/>
    </row>
    <row r="471" spans="3:6" ht="15.75" x14ac:dyDescent="0.2">
      <c r="D471" s="117"/>
      <c r="F471" s="42" t="s">
        <v>1</v>
      </c>
    </row>
    <row r="472" spans="3:6" x14ac:dyDescent="0.2">
      <c r="D472" s="138"/>
    </row>
    <row r="473" spans="3:6" x14ac:dyDescent="0.2">
      <c r="D473" s="138"/>
    </row>
    <row r="474" spans="3:6" x14ac:dyDescent="0.2">
      <c r="D474" s="138"/>
    </row>
  </sheetData>
  <mergeCells count="131">
    <mergeCell ref="C6:C7"/>
    <mergeCell ref="A9:A15"/>
    <mergeCell ref="B9:B15"/>
    <mergeCell ref="A44:A50"/>
    <mergeCell ref="B44:B50"/>
    <mergeCell ref="A51:A57"/>
    <mergeCell ref="B51:B57"/>
    <mergeCell ref="A58:A64"/>
    <mergeCell ref="B58:B64"/>
    <mergeCell ref="A65:A71"/>
    <mergeCell ref="B65:B71"/>
    <mergeCell ref="A6:A7"/>
    <mergeCell ref="B6:B7"/>
    <mergeCell ref="A17:A22"/>
    <mergeCell ref="B17:B22"/>
    <mergeCell ref="A24:A29"/>
    <mergeCell ref="B24:B29"/>
    <mergeCell ref="A30:A36"/>
    <mergeCell ref="B30:B36"/>
    <mergeCell ref="A93:A99"/>
    <mergeCell ref="B93:B99"/>
    <mergeCell ref="A100:A106"/>
    <mergeCell ref="B100:B106"/>
    <mergeCell ref="A107:A113"/>
    <mergeCell ref="B107:B113"/>
    <mergeCell ref="A72:A78"/>
    <mergeCell ref="B72:B78"/>
    <mergeCell ref="A79:A85"/>
    <mergeCell ref="B79:B85"/>
    <mergeCell ref="A86:A92"/>
    <mergeCell ref="B86:B92"/>
    <mergeCell ref="A135:A141"/>
    <mergeCell ref="B135:B141"/>
    <mergeCell ref="A142:A148"/>
    <mergeCell ref="B142:B148"/>
    <mergeCell ref="A149:A155"/>
    <mergeCell ref="B149:B155"/>
    <mergeCell ref="A114:A120"/>
    <mergeCell ref="B114:B120"/>
    <mergeCell ref="A121:A127"/>
    <mergeCell ref="B121:B127"/>
    <mergeCell ref="A128:A134"/>
    <mergeCell ref="B128:B134"/>
    <mergeCell ref="A184:A190"/>
    <mergeCell ref="B184:B190"/>
    <mergeCell ref="A198:A204"/>
    <mergeCell ref="B198:B204"/>
    <mergeCell ref="A205:A211"/>
    <mergeCell ref="B205:B211"/>
    <mergeCell ref="A156:A162"/>
    <mergeCell ref="B156:B162"/>
    <mergeCell ref="A163:A169"/>
    <mergeCell ref="B163:B169"/>
    <mergeCell ref="A170:A176"/>
    <mergeCell ref="B170:B176"/>
    <mergeCell ref="A191:A197"/>
    <mergeCell ref="B191:B197"/>
    <mergeCell ref="A177:A183"/>
    <mergeCell ref="B177:B183"/>
    <mergeCell ref="A244:A250"/>
    <mergeCell ref="B244:B250"/>
    <mergeCell ref="A252:A258"/>
    <mergeCell ref="B252:B258"/>
    <mergeCell ref="A259:A265"/>
    <mergeCell ref="B259:B265"/>
    <mergeCell ref="A212:A218"/>
    <mergeCell ref="B212:B218"/>
    <mergeCell ref="A219:A225"/>
    <mergeCell ref="B219:B225"/>
    <mergeCell ref="A237:A243"/>
    <mergeCell ref="B237:B243"/>
    <mergeCell ref="A227:A234"/>
    <mergeCell ref="B227:B234"/>
    <mergeCell ref="A295:A301"/>
    <mergeCell ref="B295:B301"/>
    <mergeCell ref="A302:A308"/>
    <mergeCell ref="B302:B308"/>
    <mergeCell ref="A309:A315"/>
    <mergeCell ref="B309:B315"/>
    <mergeCell ref="A266:A272"/>
    <mergeCell ref="B266:B272"/>
    <mergeCell ref="A280:A286"/>
    <mergeCell ref="B280:B286"/>
    <mergeCell ref="A288:A294"/>
    <mergeCell ref="B288:B294"/>
    <mergeCell ref="A337:A343"/>
    <mergeCell ref="B337:B343"/>
    <mergeCell ref="A345:A351"/>
    <mergeCell ref="B345:B351"/>
    <mergeCell ref="A352:A358"/>
    <mergeCell ref="B352:B358"/>
    <mergeCell ref="A316:A322"/>
    <mergeCell ref="B316:B322"/>
    <mergeCell ref="A323:A329"/>
    <mergeCell ref="B323:B329"/>
    <mergeCell ref="A330:A336"/>
    <mergeCell ref="B330:B336"/>
    <mergeCell ref="A381:A387"/>
    <mergeCell ref="B381:B387"/>
    <mergeCell ref="A388:A394"/>
    <mergeCell ref="B388:B394"/>
    <mergeCell ref="A359:A365"/>
    <mergeCell ref="B359:B365"/>
    <mergeCell ref="A366:A372"/>
    <mergeCell ref="B366:B372"/>
    <mergeCell ref="A373:A379"/>
    <mergeCell ref="B373:B379"/>
    <mergeCell ref="A458:A464"/>
    <mergeCell ref="B458:B464"/>
    <mergeCell ref="A37:A43"/>
    <mergeCell ref="B37:B43"/>
    <mergeCell ref="A273:A279"/>
    <mergeCell ref="B273:B279"/>
    <mergeCell ref="A437:A443"/>
    <mergeCell ref="B437:B443"/>
    <mergeCell ref="A444:A450"/>
    <mergeCell ref="B444:B450"/>
    <mergeCell ref="A451:A457"/>
    <mergeCell ref="B451:B457"/>
    <mergeCell ref="A416:A422"/>
    <mergeCell ref="B416:B422"/>
    <mergeCell ref="A423:A429"/>
    <mergeCell ref="B423:B429"/>
    <mergeCell ref="A430:A436"/>
    <mergeCell ref="B430:B436"/>
    <mergeCell ref="A395:A401"/>
    <mergeCell ref="B395:B401"/>
    <mergeCell ref="A402:A408"/>
    <mergeCell ref="B402:B408"/>
    <mergeCell ref="A409:A415"/>
    <mergeCell ref="B409:B415"/>
  </mergeCells>
  <phoneticPr fontId="16" type="noConversion"/>
  <pageMargins left="0.39370078740157483" right="0.39370078740157483" top="0.74803149606299213" bottom="0.3937007874015748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приложение7</vt:lpstr>
      <vt:lpstr>приложение 8</vt:lpstr>
      <vt:lpstr>приложение 9</vt:lpstr>
      <vt:lpstr>приложение 10</vt:lpstr>
      <vt:lpstr>Лист1</vt:lpstr>
      <vt:lpstr>'приложение 10'!Заголовки_для_печати</vt:lpstr>
      <vt:lpstr>'приложение 8'!Заголовки_для_печати</vt:lpstr>
      <vt:lpstr>'приложение 9'!Заголовки_для_печати</vt:lpstr>
      <vt:lpstr>приложение7!Заголовки_для_печати</vt:lpstr>
      <vt:lpstr>'приложение 10'!Область_печати</vt:lpstr>
      <vt:lpstr>приложение7!Область_печати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2025-04-09T13:00:26Z</cp:lastPrinted>
  <dcterms:created xsi:type="dcterms:W3CDTF">2005-05-11T09:34:44Z</dcterms:created>
  <dcterms:modified xsi:type="dcterms:W3CDTF">2025-04-09T13:23:40Z</dcterms:modified>
</cp:coreProperties>
</file>