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576" windowHeight="11160" tabRatio="694" activeTab="2"/>
  </bookViews>
  <sheets>
    <sheet name="приложение7" sheetId="63" r:id="rId1"/>
    <sheet name="приложение 8" sheetId="64" r:id="rId2"/>
    <sheet name="приложение 9" sheetId="65" r:id="rId3"/>
    <sheet name="приложение 10" sheetId="66" r:id="rId4"/>
    <sheet name="Лист1" sheetId="67" r:id="rId5"/>
  </sheets>
  <definedNames>
    <definedName name="_xlnm.Print_Titles" localSheetId="3">'приложение 10'!$6:$7</definedName>
    <definedName name="_xlnm.Print_Titles" localSheetId="1">'приложение 8'!$5:$7</definedName>
    <definedName name="_xlnm.Print_Titles" localSheetId="2">'приложение 9'!$5:$6</definedName>
    <definedName name="_xlnm.Print_Titles" localSheetId="0">приложение7!$5:$6</definedName>
    <definedName name="_xlnm.Print_Area" localSheetId="2">'приложение 9'!$A$1:$R$70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3" i="63"/>
  <c r="J233"/>
  <c r="H233"/>
  <c r="I199" l="1"/>
  <c r="H199"/>
  <c r="J199"/>
  <c r="J189"/>
  <c r="I189"/>
  <c r="H189"/>
  <c r="H139" l="1"/>
  <c r="J139"/>
  <c r="I139"/>
  <c r="J120"/>
  <c r="I120"/>
  <c r="H120"/>
  <c r="I66"/>
  <c r="J66"/>
  <c r="H66"/>
  <c r="J20" l="1"/>
  <c r="I20"/>
  <c r="H20"/>
  <c r="F419" i="66"/>
  <c r="E419"/>
  <c r="K40" i="65"/>
  <c r="K36"/>
  <c r="J36"/>
  <c r="I36"/>
  <c r="F415" i="66" l="1"/>
  <c r="F414"/>
  <c r="F412" s="1"/>
  <c r="F363"/>
  <c r="F342"/>
  <c r="F338"/>
  <c r="F337"/>
  <c r="F335"/>
  <c r="F295"/>
  <c r="F293" s="1"/>
  <c r="F265"/>
  <c r="F251"/>
  <c r="F247"/>
  <c r="F246"/>
  <c r="F245"/>
  <c r="F223"/>
  <c r="F218"/>
  <c r="F217"/>
  <c r="F215"/>
  <c r="F192"/>
  <c r="F108"/>
  <c r="F104"/>
  <c r="F103"/>
  <c r="F102"/>
  <c r="F101" s="1"/>
  <c r="F94"/>
  <c r="F31"/>
  <c r="F24"/>
  <c r="F19"/>
  <c r="F12" s="1"/>
  <c r="F18"/>
  <c r="F11" s="1"/>
  <c r="F17"/>
  <c r="F10" s="1"/>
  <c r="F9" s="1"/>
  <c r="D426"/>
  <c r="E415"/>
  <c r="E342"/>
  <c r="F244" l="1"/>
  <c r="F16"/>
  <c r="D415"/>
  <c r="E414" l="1"/>
  <c r="E363"/>
  <c r="E338"/>
  <c r="E337"/>
  <c r="E295"/>
  <c r="E293" s="1"/>
  <c r="E265"/>
  <c r="E251"/>
  <c r="E247"/>
  <c r="E246"/>
  <c r="E245"/>
  <c r="E223"/>
  <c r="E218"/>
  <c r="E217"/>
  <c r="E192"/>
  <c r="E108"/>
  <c r="E104"/>
  <c r="E103"/>
  <c r="E102"/>
  <c r="E94"/>
  <c r="E31"/>
  <c r="E24"/>
  <c r="E19"/>
  <c r="E18"/>
  <c r="E17"/>
  <c r="E412" l="1"/>
  <c r="E335"/>
  <c r="E244"/>
  <c r="E215"/>
  <c r="E11"/>
  <c r="E12"/>
  <c r="E101"/>
  <c r="E16"/>
  <c r="E10"/>
  <c r="D414"/>
  <c r="D419"/>
  <c r="D338"/>
  <c r="D337"/>
  <c r="D363"/>
  <c r="D342"/>
  <c r="D295"/>
  <c r="D293" s="1"/>
  <c r="D300"/>
  <c r="D247"/>
  <c r="D246"/>
  <c r="D245"/>
  <c r="D265"/>
  <c r="D251"/>
  <c r="D218"/>
  <c r="D217"/>
  <c r="D223"/>
  <c r="D104"/>
  <c r="D103"/>
  <c r="D102"/>
  <c r="D192"/>
  <c r="D108"/>
  <c r="D19"/>
  <c r="D18"/>
  <c r="D17"/>
  <c r="D94"/>
  <c r="D412" l="1"/>
  <c r="D335"/>
  <c r="D10"/>
  <c r="D244"/>
  <c r="D215"/>
  <c r="D12"/>
  <c r="D101"/>
  <c r="E9"/>
  <c r="D16"/>
  <c r="D11"/>
  <c r="D31"/>
  <c r="D24"/>
  <c r="D9" l="1"/>
  <c r="J250" i="63"/>
  <c r="I250"/>
  <c r="H250"/>
  <c r="J154"/>
  <c r="I154"/>
  <c r="H154"/>
  <c r="H136" s="1"/>
  <c r="H138" s="1"/>
  <c r="H186" l="1"/>
  <c r="H188" s="1"/>
  <c r="J186"/>
  <c r="J188" s="1"/>
  <c r="I186"/>
  <c r="I188" s="1"/>
  <c r="H230"/>
  <c r="H232" s="1"/>
  <c r="I230"/>
  <c r="I232" s="1"/>
  <c r="I136"/>
  <c r="I138" s="1"/>
  <c r="J136"/>
  <c r="J138" s="1"/>
  <c r="J230"/>
  <c r="J232" s="1"/>
  <c r="J108"/>
  <c r="J63" s="1"/>
  <c r="J65" s="1"/>
  <c r="I108"/>
  <c r="I63" s="1"/>
  <c r="I65" s="1"/>
  <c r="H108"/>
  <c r="H63" s="1"/>
  <c r="H65" s="1"/>
  <c r="I117"/>
  <c r="I119" s="1"/>
  <c r="J117"/>
  <c r="J119" s="1"/>
  <c r="H117"/>
  <c r="H119" s="1"/>
  <c r="I16"/>
  <c r="I14" s="1"/>
  <c r="J16"/>
  <c r="J14" s="1"/>
  <c r="H16"/>
  <c r="H14" s="1"/>
  <c r="I8" l="1"/>
  <c r="I11" s="1"/>
  <c r="H8"/>
  <c r="H11" s="1"/>
  <c r="J8"/>
  <c r="J11" s="1"/>
  <c r="K63" i="65"/>
  <c r="K52"/>
  <c r="K46"/>
  <c r="K20"/>
  <c r="K9"/>
  <c r="K8" l="1"/>
  <c r="J63"/>
  <c r="J52"/>
  <c r="J46"/>
  <c r="J40"/>
  <c r="J20"/>
  <c r="J9"/>
  <c r="I63"/>
  <c r="I52"/>
  <c r="I46"/>
  <c r="I40"/>
  <c r="I20"/>
  <c r="I9"/>
  <c r="J8" l="1"/>
  <c r="I8"/>
</calcChain>
</file>

<file path=xl/sharedStrings.xml><?xml version="1.0" encoding="utf-8"?>
<sst xmlns="http://schemas.openxmlformats.org/spreadsheetml/2006/main" count="1558" uniqueCount="482">
  <si>
    <t>в том числе:</t>
  </si>
  <si>
    <t>Ф.И.О.</t>
  </si>
  <si>
    <t>подпись</t>
  </si>
  <si>
    <t>Главный бухгалтер</t>
  </si>
  <si>
    <t>МП</t>
  </si>
  <si>
    <t>Руководитель</t>
  </si>
  <si>
    <t>№ п/п</t>
  </si>
  <si>
    <t>1</t>
  </si>
  <si>
    <t>Наименование показателя (индикатора)</t>
  </si>
  <si>
    <t>Ед. измерения</t>
  </si>
  <si>
    <t>…..</t>
  </si>
  <si>
    <t>Основное мероприятие 1.1</t>
  </si>
  <si>
    <t>Основное мероприятие 2.1</t>
  </si>
  <si>
    <t>Статус</t>
  </si>
  <si>
    <t>областной бюджет</t>
  </si>
  <si>
    <t>местный бюджет</t>
  </si>
  <si>
    <t>юридические лица</t>
  </si>
  <si>
    <t>всего, в том числе:</t>
  </si>
  <si>
    <t>и т. д.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</si>
  <si>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</si>
  <si>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</si>
  <si>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</si>
  <si>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</si>
  <si>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</si>
  <si>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</si>
  <si>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</si>
  <si>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</si>
  <si>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</si>
  <si>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t>физические лица</t>
  </si>
  <si>
    <t>ПОДПРОГРАММА 1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</si>
  <si>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</si>
  <si>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</si>
  <si>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</si>
  <si>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</si>
  <si>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</si>
  <si>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</si>
  <si>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</si>
  <si>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Показатель (индикатор) 1, определяющий результативность муниципальной программы в целом</t>
  </si>
  <si>
    <t>всего</t>
  </si>
  <si>
    <t>в том числе по ГРБС:</t>
  </si>
  <si>
    <t>ответственный исполнитель</t>
  </si>
  <si>
    <t>Основное 
мероприятие 1.1</t>
  </si>
  <si>
    <t>Основное 
мероприятие 2.1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</si>
  <si>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</si>
  <si>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</si>
  <si>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</si>
  <si>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</si>
  <si>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</si>
  <si>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</si>
  <si>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</si>
  <si>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Приложение 7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</si>
  <si>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</si>
  <si>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</si>
  <si>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</si>
  <si>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t>наименование ответственного исполнителя муниципальной программы</t>
  </si>
  <si>
    <r>
      <t>1</t>
    </r>
    <r>
      <rPr>
        <sz val="11"/>
        <rFont val="Times New Roman"/>
        <family val="1"/>
        <charset val="204"/>
      </rPr>
      <t xml:space="preserve"> Предусмотрено решением о местном бюджете на конец отчетного периода.</t>
    </r>
  </si>
  <si>
    <t>2</t>
  </si>
  <si>
    <t>Приложение 8</t>
  </si>
  <si>
    <t>Показатель (индикатор) 2, определяющий результативность муниципальной программы в целом</t>
  </si>
  <si>
    <t>Плановый срок</t>
  </si>
  <si>
    <t>Фактический срок</t>
  </si>
  <si>
    <t xml:space="preserve">Результаты реализации мероприятий 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</si>
  <si>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</si>
  <si>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</si>
  <si>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</si>
  <si>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</si>
  <si>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</si>
  <si>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</si>
  <si>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  </r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</si>
  <si>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</si>
  <si>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</si>
  <si>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</si>
  <si>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>Основное 
мероприятие 1.2</t>
  </si>
  <si>
    <t>Приложение 10</t>
  </si>
  <si>
    <t xml:space="preserve">внебюджетные фонды                     </t>
  </si>
  <si>
    <t xml:space="preserve">наименование ответственного исполнителя муниципальной программы 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</si>
  <si>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</si>
  <si>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</si>
  <si>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>"Развитие культуры"</t>
  </si>
  <si>
    <t>"Культурно-досуговая деятельность и развитие народного творчества"</t>
  </si>
  <si>
    <t>Создание условий для обеспечения качественной деятельности МКУК "Октябрь"и организационно-методического сектора</t>
  </si>
  <si>
    <t>Содействие сохранению и развитию муниципальныхучреждений культуры района</t>
  </si>
  <si>
    <t xml:space="preserve">Содействие сохранению и развитию муниципальныхучреждений культуры </t>
  </si>
  <si>
    <t>Поддержка творческих инициатив населения, а также выдающихся деятелей, организаций в сфере культуры, творческих союзов, в том числе социально ориентированных некоммерческих организаций</t>
  </si>
  <si>
    <t>Организация и проведение комплексных оздоровительных, агитационно-пропагандистских мероприятий (праздников, фестивалей, вечеров, экскурсий) с наибольшим вовлечением в них несовершеннолетних и молодежи "группы риска"</t>
  </si>
  <si>
    <t>Поддержка мероприятий направленных на сохранение, возрождение и развитие народных промыслов и ремесел.</t>
  </si>
  <si>
    <t>Финансовое обеспечение подпрограммы</t>
  </si>
  <si>
    <t>Организация и проведение мероприятий, посвященных Дню народного единства, Дню толерантности</t>
  </si>
  <si>
    <t>Модернизация материальной базы, технического и технологического оснащения учреждений культуры района</t>
  </si>
  <si>
    <t>Грантовая поддержка любительских творческих коллективов</t>
  </si>
  <si>
    <t>Региональный проект "Творческие люди"</t>
  </si>
  <si>
    <t>"Развитие библиотечного облуживания МКУК "Бутурлиновская МЦРБ"</t>
  </si>
  <si>
    <t>Обеспечение деятельности МКУК "Бутурлиновской муниципальной районной библиотеки</t>
  </si>
  <si>
    <t>Перспективное развитие библиотек Бутурлиновского муниципального района</t>
  </si>
  <si>
    <t>Реставрация здания МКУК "Бутурлиновская МЦРБ"</t>
  </si>
  <si>
    <t>Комплектоание библиотечного фонда</t>
  </si>
  <si>
    <t>Проведение информационных компаний по профилактике терроризма, экстремизма, ксенофобии, пропаганде этнокультурной толерантности в молодежной среде.</t>
  </si>
  <si>
    <t>Организация и проведение на территории района месячника "За безопасность"</t>
  </si>
  <si>
    <t>Организация книжных выставок и книжных уголков по ПДД в образовательных организациях, учреждениях дополнительного образования и учреждениях культуры</t>
  </si>
  <si>
    <t>Создание комфортных условий для инвалидов и лиц с ОВЗ</t>
  </si>
  <si>
    <t>Адаптация зданий приоритетных культурно-зрелищных,библиотечных и музейных учреждений и прилегающих к ним территорий для беспрепятственного доступа инвалидов и других маломобильных групп населения с учетом их особых потребностей и получения ими услуг</t>
  </si>
  <si>
    <t>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 форматах.</t>
  </si>
  <si>
    <t xml:space="preserve"> Региональный проект Культурная среда (Комплектование книжных фондов муниципальных общедоступных библиотек муниципальных образований)</t>
  </si>
  <si>
    <t>Комплектование книжных фондов муниципальных общедоступных библиотек муниципальных образований</t>
  </si>
  <si>
    <t>Создание виртуального концертного зала на базе МКУК "Бутурлиновская МЦРБ"</t>
  </si>
  <si>
    <t>Региональный проект "Цифровая культура"</t>
  </si>
  <si>
    <t>"НАСЛЕДИЕ"</t>
  </si>
  <si>
    <t>Развитие музейного дела</t>
  </si>
  <si>
    <t>Сохранение объектов культурного наследия</t>
  </si>
  <si>
    <t xml:space="preserve">Региональный проект "Культурная среда" (Развитие культурно-познавательного, внутреннего и въездного туризма </t>
  </si>
  <si>
    <t>"Сохранение, развитие и популяризация системы художественно-эстетического образования в образовательных учреждениях сферы культуры"</t>
  </si>
  <si>
    <t>Обеспечение текущего функционирования МКУ ДО "Бутурлиновская ДШИ"</t>
  </si>
  <si>
    <t>Модернизация региональных и муниципальных школ искусств по видам искусств</t>
  </si>
  <si>
    <t>Региональный проект Культурная среда</t>
  </si>
  <si>
    <t>Расширение и развитие дополнительного образования сферы культуры</t>
  </si>
  <si>
    <t>Укрепление и развитие материально-технической базы организации для внедрения инновационных форм работы</t>
  </si>
  <si>
    <t>Оснащение организаций системы дополнительного и дошкольного образования учебно-методическими комплектами по приобщению детей к народным художественным промыслам, включающим в себя изделия народных художественных промыслов, в целях популяризации народных художественных промыслов России</t>
  </si>
  <si>
    <t>Строительство,реконструкция и капитальный ремонт спортивных сооружений</t>
  </si>
  <si>
    <t>Капитальный ремонт спортивныхи объектов муниципальной собственности</t>
  </si>
  <si>
    <t>Строительство, реконструкция и капитальный ремонт спортивных сооружений</t>
  </si>
  <si>
    <t>Оснащение спортивных объектов, в том числе быстровозводимых физкультурно- оздоровительных комплексов, спортивно-технологическим оборудованием, включая металлоконструкции</t>
  </si>
  <si>
    <t>Строительство и реконструкция спортивных объектов с использованием механизма государственно-частного партнерства</t>
  </si>
  <si>
    <t>Региональный проект "Спорт-норма жизни"</t>
  </si>
  <si>
    <t>"Развитие физической культуры и спорта"</t>
  </si>
  <si>
    <t>Организация и проведение физкультурных и спортивных мероприятий</t>
  </si>
  <si>
    <t>Подготовка физкультурно-спортивных кадров.</t>
  </si>
  <si>
    <t>Пропаганда физической культуры и спорта</t>
  </si>
  <si>
    <t>Содержание физкультурно-оздоровительного комплекса</t>
  </si>
  <si>
    <t>Поэтапное введение и реализация Всероссийского физкультурно-спортивного комплекса "Готов к труду и обороне (ГТО)" на территории Бутурлиновского муниципального района</t>
  </si>
  <si>
    <t>Организация и проведение комплексных оздоровительных, физкультурно-спортивных мероприятий с наибольшим вовлечением в них несовершеннолетних и молодежи "группы риска"</t>
  </si>
  <si>
    <t>Организация и проведение соревнований по различным видам спорта</t>
  </si>
  <si>
    <t>Пропаганда здорового образа жизни, освещение проблем, связанных с наркоманией и алкоголизмом и путей их решения через СМИ</t>
  </si>
  <si>
    <t>Адаптация приоритетных спотивных объектов, востебованных для занятий адаптивной физической культурой и спортом инвалидов с нарушениями опорно-двигательного аппарата, зрения и слуха.</t>
  </si>
  <si>
    <t>"Обеспечение реализации муниципальной программы"</t>
  </si>
  <si>
    <t>Содействие развитию сферы культуры и спорта</t>
  </si>
  <si>
    <t>Обеспечение финансовой  помощи общественным организациям</t>
  </si>
  <si>
    <t>Финансовое обеспечение деятельности учреждений культуры</t>
  </si>
  <si>
    <t>Воробьева Л.И руководитель отдела по культуре и спорту администрации Бутурлиновского муниципального района</t>
  </si>
  <si>
    <t>Адаптация зданий приоритетных культурно-зрелищных,библиотечных и музейных учреждений и прилегающих к ним территорий для беспрепятственного доступа инвалидов и других маломобильных групп населения с учетом их особых потребностей и получения ими услуг.</t>
  </si>
  <si>
    <t>Региональный проект Культурная среда (Комплектование книжных фондов муниципальных общедоступных библиотек муниципальных образований)</t>
  </si>
  <si>
    <t>ПОДПРОГРАММА 3</t>
  </si>
  <si>
    <t>ПОДПРОГРАММА 4</t>
  </si>
  <si>
    <t>ПОДПРОГРАММА5</t>
  </si>
  <si>
    <t>ПОДПРОГРАММА 7</t>
  </si>
  <si>
    <t>Основное мероприятие 1.2</t>
  </si>
  <si>
    <t>Основное мероприятие 1.4</t>
  </si>
  <si>
    <t>Основное мероприятие 1.5</t>
  </si>
  <si>
    <t>Основное мероприятие 1.6</t>
  </si>
  <si>
    <t>Основное мероприятие 1.7</t>
  </si>
  <si>
    <t>Основное мероприятие 1.8</t>
  </si>
  <si>
    <t>Основное мероприятие 1.3</t>
  </si>
  <si>
    <t>Основное мероприятие 1.9</t>
  </si>
  <si>
    <t>Основное мероприятие А2</t>
  </si>
  <si>
    <t>Основное мероприятие 2.2</t>
  </si>
  <si>
    <t>Основное мероприятие 2.3</t>
  </si>
  <si>
    <t>Основное мероприятие 2.4</t>
  </si>
  <si>
    <t>Основное мероприятие 2.5</t>
  </si>
  <si>
    <t>Основное мероприятие 2.6</t>
  </si>
  <si>
    <t>Основное мероприятие 2.7</t>
  </si>
  <si>
    <t>Основное мероприятие 2.8</t>
  </si>
  <si>
    <t>Основное мероприятие 2.9</t>
  </si>
  <si>
    <t>Основное мероприятие 2.10</t>
  </si>
  <si>
    <t>Основное мероприятие 2.11</t>
  </si>
  <si>
    <t>А 1</t>
  </si>
  <si>
    <t>Основное мероприятие 2.12</t>
  </si>
  <si>
    <t>Основное мероприятие 2.13</t>
  </si>
  <si>
    <t>А 3</t>
  </si>
  <si>
    <t>Основное мероприятие 3.1</t>
  </si>
  <si>
    <t>Основное мероприятие 3.2</t>
  </si>
  <si>
    <t>Основное мероприятие 4.1</t>
  </si>
  <si>
    <t>Основное мероприятие 4.2</t>
  </si>
  <si>
    <t>Основное мероприятие 4.3</t>
  </si>
  <si>
    <t>Основное мероприятие 4.4</t>
  </si>
  <si>
    <t>Основное мероприятие 5.1</t>
  </si>
  <si>
    <t>Основное мероприятие 5.2</t>
  </si>
  <si>
    <t>Основное мероприятие 5.3</t>
  </si>
  <si>
    <t>Основное мероприятие 5.4</t>
  </si>
  <si>
    <t>Основное мероприятие 5.5</t>
  </si>
  <si>
    <t>ПОДПРОГРАММА6</t>
  </si>
  <si>
    <t>Основное мероприятие 6.1</t>
  </si>
  <si>
    <t>Основное мероприятие 6.2</t>
  </si>
  <si>
    <t>Основное мероприятие 6.3</t>
  </si>
  <si>
    <t>Основное мероприятие 6.4</t>
  </si>
  <si>
    <t>Основное мероприятие 6.5</t>
  </si>
  <si>
    <t>Основное мероприятие 6.6</t>
  </si>
  <si>
    <t>Основное мероприятие 6.7</t>
  </si>
  <si>
    <t>Основное мероприятие 6.8</t>
  </si>
  <si>
    <t>Основное мероприятие 6.9</t>
  </si>
  <si>
    <t>Р 5</t>
  </si>
  <si>
    <t>Основное мероприятие 7.1</t>
  </si>
  <si>
    <t>Основное мероприятие 7.2</t>
  </si>
  <si>
    <t>Основное мероприятие 7.3</t>
  </si>
  <si>
    <t>922</t>
  </si>
  <si>
    <t>Отдел по культуре и спорту</t>
  </si>
  <si>
    <t>0801</t>
  </si>
  <si>
    <t>11212L5190</t>
  </si>
  <si>
    <t>0703</t>
  </si>
  <si>
    <t>11604S8790</t>
  </si>
  <si>
    <t>0804</t>
  </si>
  <si>
    <t>11701S8790</t>
  </si>
  <si>
    <t xml:space="preserve">ПОДПРОГРАММА 3
</t>
  </si>
  <si>
    <t>Основное 
мероприятие 1.3</t>
  </si>
  <si>
    <t>Основное 
мероприятие 1.4</t>
  </si>
  <si>
    <t>Основное 
мероприятие 1.5</t>
  </si>
  <si>
    <t>Основное 
мероприятие 1.6</t>
  </si>
  <si>
    <t>Основное 
мероприятие 1.7</t>
  </si>
  <si>
    <t>Основное 
мероприятие 1.8</t>
  </si>
  <si>
    <t>Основное 
мероприятие 1.9</t>
  </si>
  <si>
    <t>Основное 
мероприятие А2</t>
  </si>
  <si>
    <t>Основное 
мероприятие 2.2</t>
  </si>
  <si>
    <t>Основное 
мероприятие 2.3</t>
  </si>
  <si>
    <t>Основное 
мероприятие 2.4</t>
  </si>
  <si>
    <t>Основное 
мероприятие 2.5</t>
  </si>
  <si>
    <t>Основное 
мероприятие 2.6</t>
  </si>
  <si>
    <t>Основное 
мероприятие 2.7</t>
  </si>
  <si>
    <t>Основное 
мероприятие 2.8</t>
  </si>
  <si>
    <t>Основное 
мероприятие 2.9</t>
  </si>
  <si>
    <t>Основное 
мероприятие 2.10</t>
  </si>
  <si>
    <t>Основное 
мероприятие 2.11</t>
  </si>
  <si>
    <t>Основное 
мероприятие 2.12</t>
  </si>
  <si>
    <t>Основное 
мероприятие 2.13</t>
  </si>
  <si>
    <t>Основное 
мероприятие 3.1</t>
  </si>
  <si>
    <t>Основное 
мероприятие 3.2</t>
  </si>
  <si>
    <t>Основное 
мероприятие 4.1</t>
  </si>
  <si>
    <t xml:space="preserve"> А 1</t>
  </si>
  <si>
    <t>Основное 
мероприятие 4.2</t>
  </si>
  <si>
    <t>Основное 
мероприятие 4.3</t>
  </si>
  <si>
    <t>Основное 
мероприятие 4.4</t>
  </si>
  <si>
    <t>Основное 
мероприятие 5.1</t>
  </si>
  <si>
    <t>Основное 
мероприятие 5.2</t>
  </si>
  <si>
    <t>Основное 
мероприятие 5.3</t>
  </si>
  <si>
    <t>Основное 
мероприятие 5.4</t>
  </si>
  <si>
    <t>Основное 
мероприятие 5.5</t>
  </si>
  <si>
    <t>Основное 
мероприятие 6.1</t>
  </si>
  <si>
    <t>Основное 
мероприятие 6.2</t>
  </si>
  <si>
    <t>Основное 
мероприятие 6.3</t>
  </si>
  <si>
    <t>Основное 
мероприятие 6.4</t>
  </si>
  <si>
    <t>Основное 
мероприятие 6.5</t>
  </si>
  <si>
    <t>Основное 
мероприятие 6.6</t>
  </si>
  <si>
    <t>Основное 
мероприятие 6.7</t>
  </si>
  <si>
    <t>Основное 
мероприятие 6.8</t>
  </si>
  <si>
    <t>Основное 
мероприятие 6.9</t>
  </si>
  <si>
    <t>Основное 
мероприятие 7.1</t>
  </si>
  <si>
    <t>Основное 
мероприятие 7.2</t>
  </si>
  <si>
    <r>
      <t xml:space="preserve">юридические лица </t>
    </r>
    <r>
      <rPr>
        <b/>
        <vertAlign val="superscript"/>
        <sz val="10"/>
        <rFont val="Times New Roman"/>
        <family val="1"/>
        <charset val="204"/>
      </rPr>
      <t>1</t>
    </r>
  </si>
  <si>
    <t xml:space="preserve">Ед. </t>
  </si>
  <si>
    <t>ПОДПРОГРАММА 1 "Культурно-досуговая деятельность и народное творчество"</t>
  </si>
  <si>
    <t>1.1</t>
  </si>
  <si>
    <t>Показатель (индикатор) 1.1 общий для подпрограммы 1. Повышение уровня удовлетворенности граждан качеством предоставляемых услуг в сфере культуры.</t>
  </si>
  <si>
    <t>ед.</t>
  </si>
  <si>
    <t>2024</t>
  </si>
  <si>
    <t>Показатель (индикатор) 1.2 общий для подпрограммы 1. Содействие сохранению и развитию муниципальных учреждений культуры района.</t>
  </si>
  <si>
    <t>1.2</t>
  </si>
  <si>
    <t>Основное мероприятие 1.1 Создание условий для обеспечения качественной деятельности МКУК "Бутурлиновский РДК "Октябрь" и организационно-методического сектора</t>
  </si>
  <si>
    <t>1.1.1</t>
  </si>
  <si>
    <t xml:space="preserve">Показатель (индикатор) 1.1.2, определяющий результативность только основного мероприятия 1.1. Увеличение количества посещений театрально-концертных мероприятий. </t>
  </si>
  <si>
    <t>Показатель (индикатор) 1.1.1, определяющий результативность только основного мероприятия 1.1.Количество культурно-досуговых мероприятий</t>
  </si>
  <si>
    <t>чел.</t>
  </si>
  <si>
    <t xml:space="preserve">Показатель (индикатор) 1.1.3, определяющий результативность только основного мероприятия 1.1. Количество культурно-досуговых формирований. </t>
  </si>
  <si>
    <t>1.1.2.</t>
  </si>
  <si>
    <t>1.1.3.</t>
  </si>
  <si>
    <t>1.1.4.</t>
  </si>
  <si>
    <t>Показатель (индикатор) 1.1.4, определяющий результативность только основного мероприятия 1.1. Количество участников культурно-досуговых формирований</t>
  </si>
  <si>
    <t>Показатель (индикатор) 1.1.5, определяющий результативность только основного мероприятия 1.1. Увеличение доли детей, привлекаемых к участию в творческих мероприятиях.</t>
  </si>
  <si>
    <t>1.1.5.</t>
  </si>
  <si>
    <t>Основное мероприятие 1.2. Содействие сохранению иразвитию муниципальных учреждений культуры</t>
  </si>
  <si>
    <t>Показатель (индикатор) 1.2.1, определяющий результативность только основного мероприятия 1.2. Участие в областных, всероссийских, международных конкурсах и фестивалях.</t>
  </si>
  <si>
    <t>1.2.1.</t>
  </si>
  <si>
    <t>1.2.2</t>
  </si>
  <si>
    <t>Проведение районных конкурсов и фестивалей.</t>
  </si>
  <si>
    <t>1.2.3</t>
  </si>
  <si>
    <t>Количество выездов с методической помощью учреждениям городских и сельских поселений.</t>
  </si>
  <si>
    <t>ПОДПРОГРАММА 2.  Развитие библиотечного обслуживания МКУК "Бутурлиновская МЦРБ"</t>
  </si>
  <si>
    <t>Показатель (индикатор) 2.1 общий для подпрограммы 2. Повышение качества организации библиотечного обслуживания населения, обеспечения комфортности библиотечной среды.</t>
  </si>
  <si>
    <t>Основное мероприятие 2.1. Обеспечение деятельности МКУК "Бутурлиновская МЦРБ"</t>
  </si>
  <si>
    <t>2.1.1.</t>
  </si>
  <si>
    <t xml:space="preserve">Показатель (индикатор) 2.1.1, определяющий результативность только основного мероприятия 2.1..Число зарегистрированных пользователей в муниципальных библиотеках. </t>
  </si>
  <si>
    <t>2.1.1.2.</t>
  </si>
  <si>
    <t xml:space="preserve">Показатель (индикатор) 2.1.2, определяющий результативность только основного мероприятия 2.1. Количество документовыдач. </t>
  </si>
  <si>
    <t>тыс. экз.</t>
  </si>
  <si>
    <t>2.1.1.3.</t>
  </si>
  <si>
    <t>Комплектование библиотечного фонда.</t>
  </si>
  <si>
    <t>экз.</t>
  </si>
  <si>
    <t>2.1.1.4.</t>
  </si>
  <si>
    <t>Количество библиографических записей в электронном каталоге и картотеках МКУК " Бутурлиновская МЦРБ"</t>
  </si>
  <si>
    <t>ПОДПРОГРАММА 3. "Наследие".</t>
  </si>
  <si>
    <t>Основное мероприятие 3.1. Развитие музейного дела.</t>
  </si>
  <si>
    <t>3.1.1.</t>
  </si>
  <si>
    <t>Количество музейного фонда.</t>
  </si>
  <si>
    <t>3.1.2.</t>
  </si>
  <si>
    <t>Количество посетителей музеев.</t>
  </si>
  <si>
    <t>тыс. чел.</t>
  </si>
  <si>
    <t>3.1.3.</t>
  </si>
  <si>
    <t>Количество выставок.</t>
  </si>
  <si>
    <t>Основное мероприятие 3.2. Сохранение объектов культурного наследия.</t>
  </si>
  <si>
    <t>3.2.1.</t>
  </si>
  <si>
    <t>Доля представленных посетителям музейных предметов в общем количестве музейных предметов основного фондаа.</t>
  </si>
  <si>
    <t>процент</t>
  </si>
  <si>
    <t>ПОДПРОГРАММА 4 "Сохранение, развитиее и популяризация системы художественно-эстетического образования в образовательных учреждениях сферы культуры".</t>
  </si>
  <si>
    <t>Основное мероприятие 4.1. Обеспечение текущего функционирования МКОУ ДОД Бутурлиновская ДШИ</t>
  </si>
  <si>
    <t>4.1.1.</t>
  </si>
  <si>
    <t xml:space="preserve">Сопровождение и актуализация сайта МКОУ ДОД Бутурлиновская ДШИ с регулярно обновляемыми страницами. </t>
  </si>
  <si>
    <t>4.1.2.</t>
  </si>
  <si>
    <t>Динамика численности работников ДШИ.</t>
  </si>
  <si>
    <t>4.1.3.</t>
  </si>
  <si>
    <t>Динамика соотношения средней заработной платы концертмейстеров и преподавателей к средней заработной плате по региону.</t>
  </si>
  <si>
    <t>Основное мероприятие 4.2. Расширение и раазвитие дополнительного образования сферы культуры.</t>
  </si>
  <si>
    <t>4.2.1.</t>
  </si>
  <si>
    <t>Доля учащихся успешно сдавших промежуточную аттестацию.</t>
  </si>
  <si>
    <t>Выполнение муниципального задания по определению численности обучающихся в ДШИ и набору на новый учебный год.</t>
  </si>
  <si>
    <t>4.2.2.</t>
  </si>
  <si>
    <t>4.2.3.</t>
  </si>
  <si>
    <t>Доля выпускников образовательного учреждения, продолживших обучение и/или трудоустроившихся согласно полученной специальности.</t>
  </si>
  <si>
    <t>4.2.4.</t>
  </si>
  <si>
    <t>Доля учащихся, посещающих учебные занятия в полном объеме, согласно расписанию.</t>
  </si>
  <si>
    <t>Основное мероприятие 4.3. Укрепление и развитие материально-технической базы организации, для внедрения инновационных форм работы.</t>
  </si>
  <si>
    <t>4.3.1.</t>
  </si>
  <si>
    <t>Повышение уровня удовлетворенности граждан Бутурлиновского района качеством предоставляемых образовательных услуг МКУ ДО Бутурлиновская ДШИ в сфере культуры и искусства.</t>
  </si>
  <si>
    <t>4.3.2.</t>
  </si>
  <si>
    <t>Доля учащихся ДШИ, привлеченных к участию в творческих мероприятиях.</t>
  </si>
  <si>
    <t>5.1.</t>
  </si>
  <si>
    <t>Уровень обеспеченности населения спортивными сооружениями, исходя из единовременной пропускной способности объектов спорта.</t>
  </si>
  <si>
    <t>5.2.</t>
  </si>
  <si>
    <t>Единовременная пропускная 
способность объектов спорта, введенных в эксплуатацию в рамках федеральной целевой программы "Развитие физической культуры и спорта в РФ на 2016-2020 годы", по направлению, касающемуся совершенствования условий для развития массового спорта.</t>
  </si>
  <si>
    <t xml:space="preserve">процент </t>
  </si>
  <si>
    <t>ПОДПРОГРАММА 5. "Строительство, реконструкция и капитальный ремонт спортивных сооружений".</t>
  </si>
  <si>
    <t>ПОДПРОГРАММА 6. "Развитие физической культуры и спорта".</t>
  </si>
  <si>
    <t>Основное мероприятие 6.1. Организация и проведение физкультурных и спортивных мероприятий.</t>
  </si>
  <si>
    <t>6.1</t>
  </si>
  <si>
    <t>Удельный вес населения, систематически занимающихся физической культурой и спортом.</t>
  </si>
  <si>
    <t>6.2.</t>
  </si>
  <si>
    <t>Численность лиц, систематически занимающихся физической культурой и спортом.</t>
  </si>
  <si>
    <t>6.3.</t>
  </si>
  <si>
    <t>Количество спортивно-массовых мероприятий.</t>
  </si>
  <si>
    <t>6.4.</t>
  </si>
  <si>
    <t>Количество участников спортивно-массовых мероприятий.</t>
  </si>
  <si>
    <t>6.5.</t>
  </si>
  <si>
    <t>Доля учащихся, занимающихся физической культурой и спортом, в общей численности учащихся соответствующих учреждений.</t>
  </si>
  <si>
    <t>6.6.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</si>
  <si>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актегории населения.</t>
  </si>
  <si>
    <t>6.7.</t>
  </si>
  <si>
    <t>Доля граждан РФ, занимающихся физической культурой и спортом по месту работы, в общей численности населения, занятого в экономике.</t>
  </si>
  <si>
    <t>6.8.</t>
  </si>
  <si>
    <t>Единовременная пропускная способность.</t>
  </si>
  <si>
    <t>ПОДПРОГРАММА 7. "Обеспечение реализации муниципальной программы".</t>
  </si>
  <si>
    <t>7.1.</t>
  </si>
  <si>
    <t>Соотношение средней заработной платы работников учреждений культуры, средней заработной плате в Воронежской области.</t>
  </si>
  <si>
    <t>7.2.</t>
  </si>
  <si>
    <t>Увеличение доли расходов на культуру в расчете на душу населения.</t>
  </si>
  <si>
    <t>7.3.</t>
  </si>
  <si>
    <t>Повышение эффективности кадрового обеспечения.</t>
  </si>
  <si>
    <t>7.4.</t>
  </si>
  <si>
    <t>Количество существующих общественных организаций.</t>
  </si>
  <si>
    <t>67</t>
  </si>
  <si>
    <t>74</t>
  </si>
  <si>
    <t>25820</t>
  </si>
  <si>
    <t>193</t>
  </si>
  <si>
    <t>23850</t>
  </si>
  <si>
    <t>23860</t>
  </si>
  <si>
    <t>90</t>
  </si>
  <si>
    <t>6</t>
  </si>
  <si>
    <t>14,2</t>
  </si>
  <si>
    <t>30,6</t>
  </si>
  <si>
    <t>26</t>
  </si>
  <si>
    <t>Проведено 193 спортивных мероприятий</t>
  </si>
  <si>
    <t xml:space="preserve"> Фунционирует виртуальный концертный зал на базе МКУК "Бутурлиновская МЦРБ"</t>
  </si>
  <si>
    <t>Повышение уровня удовлетворенности граждан качеством предоставляемых услуг в сфере культуры до 90%</t>
  </si>
  <si>
    <t>Уровень удовлетворенности граждан качеством предоставляемых услуг в сфере культуры  достигнут 90%</t>
  </si>
  <si>
    <t>Содействие сохранению и развитию муниципальных учреждений культуры района</t>
  </si>
  <si>
    <t>Провести мероприятия, посвященные Дню народного единства, Дню толерантности в учреждениях культуры района с участием  детей и молодежи, Дома дружбы.</t>
  </si>
  <si>
    <t>В рамках регионального проекта "Творческие люди" пройти обучение специалистам учреждений культуры района</t>
  </si>
  <si>
    <t>В рамках  регионального проекта "Творческие люди" прошли обучение 2 специалиста учреждений культуры района</t>
  </si>
  <si>
    <t>Активное участие в региональном проекте "Спорт -норма жизни"</t>
  </si>
  <si>
    <t xml:space="preserve"> Запланировано проведение 193 спортивных мероприятий</t>
  </si>
  <si>
    <t>Выявление и направление на учебу в высшие спортивные заведения молодежи из наиболее подготовленных спортсменов, желающих связать свою профессиональную деятельность с работой в отрасли “Физическая культура и спорт”</t>
  </si>
  <si>
    <t>Проведена работа по выявлению и направлению на учебу в высшие спортивные заведения молодежи из наиболее подготовленных спортсменов, желающих связать свою профессиональную деятельность с работой в отрасли “Физическая культура и спорт”</t>
  </si>
  <si>
    <t>Запланировано проведение спортивных мероприятий по 35 видам спорта</t>
  </si>
  <si>
    <t>Запланировано проведение мероприятий по пропаганде здорового образа жизни, освещение на сайтах и социальных страницах мероприятий по борьбе с наркоманией и алкоголизмом</t>
  </si>
  <si>
    <t xml:space="preserve"> Проведение мероприятий по защите прав и интересов инвалидов, слепых и ветеранов; обеспечение данной категории равных с другими гражданами возможностей участия во всех сферах общественной жизни; содействие инвалидам в реализации их законно установленных прав, льгот и преимуществ в получении медицинской помощи, образования, в трудоустройстве, улучшении материальных, жилищных и бытовых условий жизни.</t>
  </si>
  <si>
    <t xml:space="preserve"> Проведены  мероприятия по защите прав и интересов инвалидов, слепых и ветеранов; обеспечение  данной категории равных с другими гражданами возможностей участия во всех сферах общественной жизни; содействие инвалидам в реализации их законно установленных прав, льгот и преимуществ в получении медицинской помощи, образования, в трудоустройстве, улучшении материальных, жилищных и бытовых условий жизни.</t>
  </si>
  <si>
    <t xml:space="preserve"> Запланировано 4 мероприятия</t>
  </si>
  <si>
    <t>Проведено 4 мероприятия</t>
  </si>
  <si>
    <t xml:space="preserve"> Дальнейшая реализация программы "Доступная среда" в 2024 году</t>
  </si>
  <si>
    <t>Реализовывалась программа "Доступная среда" в 2024 году</t>
  </si>
  <si>
    <t xml:space="preserve"> Продолжение функционироания виртуального концертного зала на базе МКУК "Бутурлиновская МЦРБ"</t>
  </si>
  <si>
    <t>457</t>
  </si>
  <si>
    <t>42250</t>
  </si>
  <si>
    <t>37</t>
  </si>
  <si>
    <t>583</t>
  </si>
  <si>
    <t>12</t>
  </si>
  <si>
    <t>100</t>
  </si>
  <si>
    <t>3</t>
  </si>
  <si>
    <t>16,4</t>
  </si>
  <si>
    <t>16,48</t>
  </si>
  <si>
    <t>Отчет о выполнении Плана реализации муниципальной программы Бутурлиновского муниципального района Воронежской области 
Развитие культуры и спорта 
по состоянию на 01.01. 2025 года</t>
  </si>
  <si>
    <t>Приняли участие в 26 областных, всероссийских и международных конкурсах и фестивалях. Проведено 12 районных конкурсов и фестивалей. Осуществлено 100 выездов с методической помощью учреждениям культуры городских и сельских повелений.</t>
  </si>
  <si>
    <t>Организована поддержка 3 некоммерческим социально-орентированным организациям: совету ветеранов, обществу инвалидов, обществу слепых, а также благотворительной организации "Благодар", литературному объединению"Радуга" в проведении поэтических встреч и выездов на межрайонные и областные фестивали.</t>
  </si>
  <si>
    <t>Проведение в рамках профилактических мероприятий (праздников, фестивалей, вечеров, экскурсий) с наибольшим вовлечением в них несовершеннолетних и молодежи "группы риска"</t>
  </si>
  <si>
    <t>Проведено 380 мероприятий в рамках профилактики для несовершеннолетних "группы риска" (спортивные соревнования, акции, фестивали, вечера, экскурсии, игровые программы и т.д.), охват детей "группы риска" составляет 85%</t>
  </si>
  <si>
    <t>Организация 10 тематических выставок-ярмарок народных художественных промыслов на территории района. Проведение 1 конкурса профессионального мастерства среди мастеров народных художественных промыслов.</t>
  </si>
  <si>
    <t>Согласно плана мероприятий в течение года запланировано проведение цикла мероприятий по профилактике терроризма, экстремизма, ксенофобии, пропаганде этнокульутной толерантности в молодежной среде, всего 8 мероприятий.</t>
  </si>
  <si>
    <t xml:space="preserve"> План по проведению цикла мероприятий по профилактике терроризма, экстремизма, ксенофобии, пропаганде этнокультутной толерантности в молодежной среде выполнен. Проведено более 12 мероприятий  по данной тематике для подростков и молодежи.</t>
  </si>
  <si>
    <t>В рамках реализации проекта "Спорт - норма жизни" увеличено количество проводимых спортивных массовых мероприятий и численность регулярно занимающихся спортом  до 25820 чел.</t>
  </si>
  <si>
    <t xml:space="preserve">Изготовление и размещение наглядной агитации и рекламы по физической культуре и спорту; освещение в средствах массовой информации спортивной тематики и популяризации здорового образа жизни. Информационное сопровождение программы развития физической культуры и спорта в сети Интернет; организация пропаганды и продвижение ценностей здорового образа жизни и занятий физической культурой и спортом.
</t>
  </si>
  <si>
    <t xml:space="preserve"> Размещалась наглядная агитация и реклама по физической культуре и спорту; освещалась в средствах массовой информации спортивная тематика и популяризация здорового образа жизни и в сети Интернет; организована  пропаганда и продвижение ценностей здорового образа жизни и занятий физической культурой и спортом</t>
  </si>
  <si>
    <t>Организовать книжные выставки и книжные уголки по ПДД в учреждениях дополнительного образования (ДШИ), учреждениях культуры района</t>
  </si>
  <si>
    <t>Организовано 15 книжных выставок и книжных уголков по ПДД в учреждениях дополнительного образования (ДШИ), учреждениях культуры района</t>
  </si>
  <si>
    <t>4730</t>
  </si>
  <si>
    <t>4930</t>
  </si>
  <si>
    <t>9105</t>
  </si>
  <si>
    <t>Фактически количество музейного фонда 4930; количество посетителей музеев 9105; количество музейных выставок 26.</t>
  </si>
  <si>
    <t>Планируемая доля предоставленных посетителям музейных предметов в общем количестве музейных предметов основного фонда-77,5</t>
  </si>
  <si>
    <t>Фактическая доля предоставленных посетителям музейных предметов в общем количестве музейных предметов основного фонда-77,7</t>
  </si>
  <si>
    <t>456</t>
  </si>
  <si>
    <t>356</t>
  </si>
  <si>
    <t>357</t>
  </si>
  <si>
    <t>7700</t>
  </si>
  <si>
    <t>Количество культурно-досуговых мероприятий 456; посещение театрально-концертных мероприятий 42250; количество культурно- досуговых формирований 37; количество участников культурно-досуговых формирований 583, в том числе дети 258</t>
  </si>
  <si>
    <t>Количество культурно-досуговых мероприятий 456; посещение театрально-концертных мероприятий 42250; количество культурно-досуговых формирований 37; количество участников культурно-досуговых формирований 583;  в том числе дети 265</t>
  </si>
  <si>
    <t>Участие в областных, всероссийских и международных конкурсах и фестивалях, всего 26. Проведение 12 районных конкурсов и фестивалей. Количество выездов с методической помощью учреждениям культуры городских и сельских повелений 100</t>
  </si>
  <si>
    <t xml:space="preserve"> Планируется поддержка 3 некоммерческим социально орентированным организациям, проведение совместных мероприятий, предоставление транспорта  для осуществления поездок по организации досуга  </t>
  </si>
  <si>
    <t>Организовано и  проведено 12 тематических выставок-ярморок народных художественных промыслов на территории района. Проведен 1 конкурс профессионального мастерства среди мастеров народных художественных промыслов в рамках фестиваля "Праздник Сапога". Мастера регулярно участвуют в областных и всероссийских конкурсах.</t>
  </si>
  <si>
    <t>Проведены широкомасштабные мероприятия, посвященные Дню народного единства в  МКУК "НКМ", МКУК "БМЦРБ", МКУК РДК "Октябрь" с участием всех коллективов района  со званием "Народный", Дома дружбы, а также цикл мероприятий, посвященных Дню толерантности.</t>
  </si>
  <si>
    <t>Проведение информационных кампаний по профилактике терроризма, экстремизма, ксенофобии, пропаганде этнокультурной толерантности в молодежной среде.</t>
  </si>
  <si>
    <t>Плановые цифры количества музейного фонда 4730; количество посетителей музеев 6880; количество музейных выставок 22.</t>
  </si>
  <si>
    <t>Сопровождение и актуализация сайта МКУ ДО Бутурлиновская ДШИ с регулярно обновляемыми страницами 100%; доля учащихся, успешно сдавших промежуточную аттестацию-85%; выполнение муниципального задания по определению численности обучающихся в ДШИ и набору на новый учебный год 100%; доля выпускников, продолживших обучение или трудоустроившихся, согласно полученной специальности 2,5%; доля учащихся, посещающих учебные занятия в полном объеме 73%</t>
  </si>
  <si>
    <t>Сопровождение и актуализация сайта МКУ ДО Бутурлиновская ДШИ с регулярно обновляемыми страницами 100%; доля учащихся, успешно сдавших промежуточную аттестацию 85%; выполнение муниципального задания по определению численности обучающихся в ДШИ и набору на новый учебный год 100%; доля выпускников, продолживших обучение или трудоустроившихся, согласно полученной специальности 2,5%; доля учащихся, посещающих учебные занятия в полном объеме 73%</t>
  </si>
  <si>
    <t xml:space="preserve">Изготовление и размещение наглядной агитации и рекламы Всероссийского физкультурно-спортивного комплекса «Готов к труду и обороне (ГТО)»;
освещение в средствах массовой информации Всероссийского физкультурно-спортивного комплекса «Готов к труду и обороне (ГТО)»; информационное сопровождение Всероссийского физкультурно-спортивного комплекса «Готов к труду и обороне (ГТО)» в сети Интернет; организация пропаганды и продвижение ценностей Всероссийского физкультурно-спортивного комплекса «Готов к труду и обороне (ГТО)».
</t>
  </si>
  <si>
    <t xml:space="preserve">Изготовлена и размещена наглядная агитация и реклама Всероссийского физкультурно-спортивного комплекса «Готов к труду и обороне (ГТО)»;
освещение в средствах массовой информации Всероссийского физкультурно-спортивного комплекса «Готов к труду и обороне (ГТО)»; осуществлено информационное сопровождение Всероссийского физкультурно-спортивного комплекса «Готов к труду и обороне (ГТО)» в сети Интернет; организована пропаганда и продвижение ценностей Всероссийского физкультурно-спортивного комплекса «Готов к труду и обороне (ГТО)».
</t>
  </si>
  <si>
    <t>Проведены спортивные соревнования по 35 видам спорта</t>
  </si>
  <si>
    <t>Ежемесячено путем проведение  спортивных, оздоровительных мероприятий производится пропаганда здорового образа жизни, выпущены буклеты по пропаганде здорового образа жизни, проводились круглые столы, диспуты, акции по борьбе с наркоманией и алкоголизмом</t>
  </si>
  <si>
    <t>Довести соотношение средней заработной платы работников учреждений культуры к  средней заработной плате Воронежской области 100%; повысить эффективность кадрового обеспечения, сохранить количество существующий общественных организаций, всего 3</t>
  </si>
  <si>
    <t>Доведено соотношение средней заработной платы работников учреждений культуры к  средней заработной плате Воронежской области 100%; повышена  эффективность кадрового обеспечения, сохранено количество существующий общественных организаций 3</t>
  </si>
  <si>
    <t>12465</t>
  </si>
  <si>
    <t>301,13</t>
  </si>
  <si>
    <t>1484</t>
  </si>
  <si>
    <t>4938</t>
  </si>
  <si>
    <t>3640</t>
  </si>
  <si>
    <t>3641</t>
  </si>
  <si>
    <t>комплектование библиотечного фонда - 1484</t>
  </si>
  <si>
    <t>комплектование библиотечного фонда - 4938</t>
  </si>
  <si>
    <t>Довести число пользователей в муниципальных библиотеках 12465; количество документовыдач 301125 экз.; комплектование библиотечного фонда 1484 экз., количество библиографических записей 3640</t>
  </si>
  <si>
    <t>Доведено число пользователей в муниципальных библиотеках 12465; количество документовыдач 301125 экз.; комплектование библиотечного фонда 4938 экз., количество библиографических записей  3641</t>
  </si>
  <si>
    <t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Развитие культуры и спорта
по состоянию на 01.01.2025 года</t>
  </si>
  <si>
    <t xml:space="preserve">Основное мероприятие 1.1. </t>
  </si>
  <si>
    <t>1.3</t>
  </si>
  <si>
    <t>1.4</t>
  </si>
  <si>
    <t>1.5</t>
  </si>
  <si>
    <t>1.6</t>
  </si>
  <si>
    <t>1.7</t>
  </si>
  <si>
    <t>1.8</t>
  </si>
  <si>
    <t>1.9</t>
  </si>
  <si>
    <t>1.10</t>
  </si>
  <si>
    <t xml:space="preserve">ПОДПРОГРАММА 2. </t>
  </si>
  <si>
    <t>Основное мероприятие 2.1.</t>
  </si>
  <si>
    <t>Обеспечение деятельности МКУК "Бутурлиновская межмуниципальная районная библиотека"</t>
  </si>
  <si>
    <t>Основное мероприятие 3.1.</t>
  </si>
  <si>
    <t>Основное мероприятие 3.2.</t>
  </si>
  <si>
    <t>4.4</t>
  </si>
  <si>
    <t>ПОДПРОГРАММА 5</t>
  </si>
  <si>
    <t>5.5</t>
  </si>
  <si>
    <t>ПОДПРОГРАММА 6.</t>
  </si>
  <si>
    <t>ПОДПРОГРАММА 7.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</si>
  <si>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РАЗВИТИЕ КУЛЬТУРЫ И СПОРТА
по состоянию на ______________20___ года</t>
  </si>
  <si>
    <r>
      <t xml:space="preserve"> ПОДПРОГРАММА</t>
    </r>
    <r>
      <rPr>
        <b/>
        <sz val="14"/>
        <rFont val="Times New Roman"/>
        <family val="1"/>
        <charset val="204"/>
      </rPr>
      <t xml:space="preserve"> 1</t>
    </r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</si>
  <si>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</si>
  <si>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</si>
  <si>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</si>
  <si>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</si>
  <si>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</si>
  <si>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</si>
  <si>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</si>
  <si>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</si>
  <si>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</si>
  <si>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</si>
  <si>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</si>
  <si>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</si>
  <si>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</si>
  <si>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А1</t>
  </si>
  <si>
    <t>А3</t>
  </si>
  <si>
    <t>Адаптация приоритетных спортивных объектов, востебованных для занятий адаптивной физической культурой и спортом инвалидов с нарушениями опорно-двигательного аппарата, зрения и слуха.</t>
  </si>
  <si>
    <t>Р5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</si>
</sst>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trike/>
      <sz val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43" fontId="12" fillId="0" borderId="0" applyFont="0" applyFill="0" applyBorder="0" applyAlignment="0" applyProtection="0"/>
  </cellStyleXfs>
  <cellXfs count="207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7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5" fillId="0" borderId="0" xfId="1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3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5" fillId="2" borderId="1" xfId="1" applyFont="1" applyFill="1" applyBorder="1" applyAlignment="1">
      <alignment wrapText="1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2" xfId="1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4" fillId="0" borderId="0" xfId="0" applyFont="1"/>
    <xf numFmtId="0" fontId="1" fillId="2" borderId="0" xfId="0" applyFont="1" applyFill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wrapText="1"/>
    </xf>
    <xf numFmtId="49" fontId="17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top" wrapText="1"/>
    </xf>
    <xf numFmtId="49" fontId="20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4" fontId="17" fillId="2" borderId="1" xfId="0" applyNumberFormat="1" applyFont="1" applyFill="1" applyBorder="1" applyAlignment="1">
      <alignment horizontal="center" wrapText="1"/>
    </xf>
    <xf numFmtId="4" fontId="17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18" fillId="0" borderId="4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18" fillId="0" borderId="3" xfId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2" borderId="1" xfId="1" applyFont="1" applyFill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17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vertical="top" wrapText="1"/>
    </xf>
    <xf numFmtId="49" fontId="17" fillId="0" borderId="8" xfId="0" applyNumberFormat="1" applyFont="1" applyBorder="1" applyAlignment="1">
      <alignment vertical="top" wrapText="1"/>
    </xf>
    <xf numFmtId="49" fontId="17" fillId="0" borderId="3" xfId="0" applyNumberFormat="1" applyFont="1" applyBorder="1" applyAlignment="1">
      <alignment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top" wrapText="1"/>
    </xf>
    <xf numFmtId="49" fontId="17" fillId="0" borderId="8" xfId="0" applyNumberFormat="1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0"/>
  <sheetViews>
    <sheetView view="pageBreakPreview" topLeftCell="A7" zoomScale="62" zoomScaleNormal="75" zoomScaleSheetLayoutView="62" workbookViewId="0">
      <selection activeCell="A3" sqref="A3:N3"/>
    </sheetView>
  </sheetViews>
  <sheetFormatPr defaultRowHeight="13.2"/>
  <cols>
    <col min="1" max="1" width="27.88671875" customWidth="1"/>
    <col min="2" max="2" width="43.44140625" customWidth="1"/>
    <col min="3" max="3" width="39.6640625" customWidth="1"/>
    <col min="4" max="4" width="6.44140625" bestFit="1" customWidth="1"/>
    <col min="5" max="6" width="13.6640625" bestFit="1" customWidth="1"/>
    <col min="7" max="7" width="10.109375" customWidth="1"/>
    <col min="8" max="8" width="15.109375" customWidth="1"/>
    <col min="9" max="9" width="17.33203125" customWidth="1"/>
    <col min="10" max="10" width="24" customWidth="1"/>
  </cols>
  <sheetData>
    <row r="1" spans="1:14" s="61" customFormat="1" ht="18">
      <c r="A1" s="59"/>
      <c r="B1" s="59"/>
      <c r="C1" s="59"/>
      <c r="D1" s="60"/>
      <c r="E1" s="60"/>
      <c r="F1" s="60"/>
      <c r="G1" s="60"/>
      <c r="H1" s="60"/>
      <c r="I1" s="60"/>
      <c r="J1" s="21" t="s">
        <v>50</v>
      </c>
    </row>
    <row r="2" spans="1:14" s="61" customFormat="1" ht="18">
      <c r="A2" s="59"/>
      <c r="B2" s="59"/>
      <c r="C2" s="59"/>
      <c r="D2" s="60"/>
      <c r="E2" s="60"/>
      <c r="F2" s="60"/>
      <c r="G2" s="60"/>
      <c r="H2" s="60"/>
      <c r="I2" s="60"/>
      <c r="J2" s="60"/>
    </row>
    <row r="3" spans="1:14" s="61" customFormat="1" ht="87.75" customHeight="1">
      <c r="A3" s="122" t="s">
        <v>394</v>
      </c>
      <c r="B3" s="123"/>
      <c r="C3" s="123"/>
      <c r="D3" s="123"/>
      <c r="E3" s="123"/>
      <c r="F3" s="123"/>
      <c r="G3" s="123"/>
      <c r="H3" s="123"/>
      <c r="I3" s="123"/>
      <c r="J3" s="123"/>
      <c r="K3" s="122"/>
      <c r="L3" s="122"/>
      <c r="M3" s="122"/>
      <c r="N3" s="122"/>
    </row>
    <row r="4" spans="1:14" s="64" customFormat="1">
      <c r="A4" s="62"/>
      <c r="B4" s="62"/>
      <c r="C4" s="62"/>
      <c r="D4" s="63"/>
      <c r="E4" s="63"/>
      <c r="F4" s="63"/>
      <c r="G4" s="63"/>
      <c r="H4" s="63"/>
      <c r="I4" s="63"/>
      <c r="J4" s="63"/>
    </row>
    <row r="5" spans="1:14" s="64" customFormat="1" ht="31.2">
      <c r="A5" s="133" t="s">
        <v>13</v>
      </c>
      <c r="B5" s="134" t="s">
        <v>51</v>
      </c>
      <c r="C5" s="138" t="s">
        <v>52</v>
      </c>
      <c r="D5" s="26" t="s">
        <v>43</v>
      </c>
      <c r="E5" s="26"/>
      <c r="F5" s="26"/>
      <c r="G5" s="26"/>
      <c r="H5" s="1" t="s">
        <v>53</v>
      </c>
      <c r="I5" s="1"/>
      <c r="J5" s="1"/>
    </row>
    <row r="6" spans="1:14" s="64" customFormat="1" ht="72.75" customHeight="1">
      <c r="A6" s="133"/>
      <c r="B6" s="134"/>
      <c r="C6" s="138"/>
      <c r="D6" s="52" t="s">
        <v>44</v>
      </c>
      <c r="E6" s="52" t="s">
        <v>45</v>
      </c>
      <c r="F6" s="52" t="s">
        <v>46</v>
      </c>
      <c r="G6" s="52" t="s">
        <v>47</v>
      </c>
      <c r="H6" s="52" t="s">
        <v>48</v>
      </c>
      <c r="I6" s="52" t="s">
        <v>49</v>
      </c>
      <c r="J6" s="52" t="s">
        <v>26</v>
      </c>
    </row>
    <row r="7" spans="1:14" s="64" customFormat="1" ht="15.6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91">
        <v>8</v>
      </c>
      <c r="I7" s="91">
        <v>9</v>
      </c>
      <c r="J7" s="91">
        <v>10</v>
      </c>
    </row>
    <row r="8" spans="1:14" s="65" customFormat="1" ht="17.399999999999999">
      <c r="A8" s="139" t="s">
        <v>36</v>
      </c>
      <c r="B8" s="140" t="s">
        <v>78</v>
      </c>
      <c r="C8" s="89" t="s">
        <v>38</v>
      </c>
      <c r="D8" s="88"/>
      <c r="E8" s="88"/>
      <c r="F8" s="88"/>
      <c r="G8" s="88"/>
      <c r="H8" s="98">
        <f>H14+H63+H117+H136+H168+H186+H230</f>
        <v>142479.84999999998</v>
      </c>
      <c r="I8" s="98">
        <f>I16+I65+I119+I138+I188+I232</f>
        <v>142479.84999999998</v>
      </c>
      <c r="J8" s="98">
        <f>J14+J63+J117+J136+J168+J186+J230</f>
        <v>141490.55000000002</v>
      </c>
    </row>
    <row r="9" spans="1:14" s="65" customFormat="1" ht="17.399999999999999">
      <c r="A9" s="139"/>
      <c r="B9" s="140"/>
      <c r="C9" s="89" t="s">
        <v>39</v>
      </c>
      <c r="D9" s="88"/>
      <c r="E9" s="88"/>
      <c r="F9" s="88"/>
      <c r="G9" s="88"/>
      <c r="H9" s="98"/>
      <c r="I9" s="98"/>
      <c r="J9" s="98"/>
    </row>
    <row r="10" spans="1:14" s="65" customFormat="1" ht="17.399999999999999">
      <c r="A10" s="139"/>
      <c r="B10" s="140"/>
      <c r="C10" s="89" t="s">
        <v>40</v>
      </c>
      <c r="D10" s="84"/>
      <c r="E10" s="88"/>
      <c r="F10" s="88"/>
      <c r="G10" s="88"/>
      <c r="H10" s="98"/>
      <c r="I10" s="98"/>
      <c r="J10" s="98"/>
    </row>
    <row r="11" spans="1:14" s="65" customFormat="1" ht="17.399999999999999">
      <c r="A11" s="139"/>
      <c r="B11" s="140"/>
      <c r="C11" s="89" t="s">
        <v>193</v>
      </c>
      <c r="D11" s="84"/>
      <c r="E11" s="88"/>
      <c r="F11" s="88"/>
      <c r="G11" s="88"/>
      <c r="H11" s="98">
        <f>H8</f>
        <v>142479.84999999998</v>
      </c>
      <c r="I11" s="98">
        <f>I8</f>
        <v>142479.84999999998</v>
      </c>
      <c r="J11" s="98">
        <f>J8</f>
        <v>141490.55000000002</v>
      </c>
    </row>
    <row r="12" spans="1:14" s="65" customFormat="1" ht="17.399999999999999">
      <c r="A12" s="139"/>
      <c r="B12" s="140"/>
      <c r="C12" s="89"/>
      <c r="D12" s="84"/>
      <c r="E12" s="88"/>
      <c r="F12" s="88"/>
      <c r="G12" s="88"/>
      <c r="H12" s="98"/>
      <c r="I12" s="98"/>
      <c r="J12" s="98"/>
    </row>
    <row r="13" spans="1:14" s="65" customFormat="1" ht="18">
      <c r="A13" s="139"/>
      <c r="B13" s="140"/>
      <c r="C13" s="55" t="s">
        <v>10</v>
      </c>
      <c r="D13" s="48"/>
      <c r="E13" s="46"/>
      <c r="F13" s="46"/>
      <c r="G13" s="46"/>
      <c r="H13" s="92"/>
      <c r="I13" s="92"/>
      <c r="J13" s="92"/>
    </row>
    <row r="14" spans="1:14" s="64" customFormat="1" ht="17.399999999999999">
      <c r="A14" s="135" t="s">
        <v>29</v>
      </c>
      <c r="B14" s="135" t="s">
        <v>79</v>
      </c>
      <c r="C14" s="89" t="s">
        <v>38</v>
      </c>
      <c r="D14" s="90"/>
      <c r="E14" s="88"/>
      <c r="F14" s="88"/>
      <c r="G14" s="88"/>
      <c r="H14" s="93">
        <f>H16</f>
        <v>31337.949999999997</v>
      </c>
      <c r="I14" s="93">
        <f>I16</f>
        <v>31337.949999999997</v>
      </c>
      <c r="J14" s="93">
        <f>J16</f>
        <v>31251.74</v>
      </c>
    </row>
    <row r="15" spans="1:14" s="64" customFormat="1" ht="17.399999999999999">
      <c r="A15" s="135"/>
      <c r="B15" s="135"/>
      <c r="C15" s="89" t="s">
        <v>39</v>
      </c>
      <c r="D15" s="90"/>
      <c r="E15" s="88"/>
      <c r="F15" s="88"/>
      <c r="G15" s="88"/>
      <c r="H15" s="93"/>
      <c r="I15" s="93"/>
      <c r="J15" s="93"/>
    </row>
    <row r="16" spans="1:14" s="64" customFormat="1" ht="18">
      <c r="A16" s="135"/>
      <c r="B16" s="135"/>
      <c r="C16" s="55" t="s">
        <v>193</v>
      </c>
      <c r="D16" s="90"/>
      <c r="E16" s="88"/>
      <c r="F16" s="88"/>
      <c r="G16" s="88"/>
      <c r="H16" s="93">
        <f>H20+H33+H60</f>
        <v>31337.949999999997</v>
      </c>
      <c r="I16" s="93">
        <f>I20+I33+I60</f>
        <v>31337.949999999997</v>
      </c>
      <c r="J16" s="93">
        <f>J20+J33+J60</f>
        <v>31251.74</v>
      </c>
    </row>
    <row r="17" spans="1:10" s="64" customFormat="1" ht="17.399999999999999">
      <c r="A17" s="135"/>
      <c r="B17" s="135"/>
      <c r="C17" s="89"/>
      <c r="D17" s="90"/>
      <c r="E17" s="88"/>
      <c r="F17" s="88"/>
      <c r="G17" s="88"/>
      <c r="H17" s="93"/>
      <c r="I17" s="93"/>
      <c r="J17" s="93"/>
    </row>
    <row r="18" spans="1:10" s="64" customFormat="1" ht="17.399999999999999">
      <c r="A18" s="135"/>
      <c r="B18" s="135"/>
      <c r="C18" s="89"/>
      <c r="D18" s="90"/>
      <c r="E18" s="88"/>
      <c r="F18" s="88"/>
      <c r="G18" s="88"/>
      <c r="H18" s="93"/>
      <c r="I18" s="93"/>
      <c r="J18" s="93"/>
    </row>
    <row r="19" spans="1:10" s="64" customFormat="1" ht="17.399999999999999">
      <c r="A19" s="135"/>
      <c r="B19" s="135"/>
      <c r="C19" s="89" t="s">
        <v>10</v>
      </c>
      <c r="D19" s="90"/>
      <c r="E19" s="88"/>
      <c r="F19" s="88"/>
      <c r="G19" s="88"/>
      <c r="H19" s="93"/>
      <c r="I19" s="93"/>
      <c r="J19" s="93"/>
    </row>
    <row r="20" spans="1:10" s="64" customFormat="1" ht="18">
      <c r="A20" s="124" t="s">
        <v>11</v>
      </c>
      <c r="B20" s="125" t="s">
        <v>80</v>
      </c>
      <c r="C20" s="55" t="s">
        <v>38</v>
      </c>
      <c r="D20" s="49"/>
      <c r="E20" s="46"/>
      <c r="F20" s="46"/>
      <c r="G20" s="46"/>
      <c r="H20" s="94">
        <f>H22+H23+H24+H25+H26+H27+H28+H29+H30+H31</f>
        <v>31337.949999999997</v>
      </c>
      <c r="I20" s="94">
        <f>I22+I23+I24+I25+I26+I27+I28+I29+I30+I31</f>
        <v>31337.949999999997</v>
      </c>
      <c r="J20" s="94">
        <f>J22+J23+J24+J25+J27+J28+J29+J30+J31+J26</f>
        <v>31251.74</v>
      </c>
    </row>
    <row r="21" spans="1:10" s="64" customFormat="1" ht="18">
      <c r="A21" s="124"/>
      <c r="B21" s="131"/>
      <c r="C21" s="55" t="s">
        <v>39</v>
      </c>
      <c r="D21" s="49"/>
      <c r="E21" s="46"/>
      <c r="F21" s="46"/>
      <c r="G21" s="46"/>
      <c r="H21" s="94"/>
      <c r="I21" s="94"/>
      <c r="J21" s="94"/>
    </row>
    <row r="22" spans="1:10" s="64" customFormat="1" ht="18">
      <c r="A22" s="124"/>
      <c r="B22" s="131"/>
      <c r="C22" s="55" t="s">
        <v>193</v>
      </c>
      <c r="D22" s="49" t="s">
        <v>192</v>
      </c>
      <c r="E22" s="30" t="s">
        <v>194</v>
      </c>
      <c r="F22" s="46">
        <v>1110100590</v>
      </c>
      <c r="G22" s="46">
        <v>111</v>
      </c>
      <c r="H22" s="94">
        <v>14771.4</v>
      </c>
      <c r="I22" s="94">
        <v>14771.4</v>
      </c>
      <c r="J22" s="94">
        <v>14766.66</v>
      </c>
    </row>
    <row r="23" spans="1:10" s="64" customFormat="1" ht="18">
      <c r="A23" s="124"/>
      <c r="B23" s="131"/>
      <c r="C23" s="55" t="s">
        <v>193</v>
      </c>
      <c r="D23" s="49" t="s">
        <v>192</v>
      </c>
      <c r="E23" s="30" t="s">
        <v>194</v>
      </c>
      <c r="F23" s="46">
        <v>1110100590</v>
      </c>
      <c r="G23" s="46">
        <v>119</v>
      </c>
      <c r="H23" s="94">
        <v>4445.24</v>
      </c>
      <c r="I23" s="94">
        <v>4445.24</v>
      </c>
      <c r="J23" s="94">
        <v>4442.93</v>
      </c>
    </row>
    <row r="24" spans="1:10" s="64" customFormat="1" ht="18">
      <c r="A24" s="124"/>
      <c r="B24" s="131"/>
      <c r="C24" s="55" t="s">
        <v>193</v>
      </c>
      <c r="D24" s="49" t="s">
        <v>192</v>
      </c>
      <c r="E24" s="30" t="s">
        <v>194</v>
      </c>
      <c r="F24" s="46">
        <v>1110100590</v>
      </c>
      <c r="G24" s="46">
        <v>112</v>
      </c>
      <c r="H24" s="94">
        <v>2.9</v>
      </c>
      <c r="I24" s="94">
        <v>2.9</v>
      </c>
      <c r="J24" s="94">
        <v>2.9</v>
      </c>
    </row>
    <row r="25" spans="1:10" s="64" customFormat="1" ht="18">
      <c r="A25" s="124"/>
      <c r="B25" s="131"/>
      <c r="C25" s="55" t="s">
        <v>193</v>
      </c>
      <c r="D25" s="49" t="s">
        <v>192</v>
      </c>
      <c r="E25" s="30" t="s">
        <v>194</v>
      </c>
      <c r="F25" s="46">
        <v>1110100590</v>
      </c>
      <c r="G25" s="46">
        <v>242</v>
      </c>
      <c r="H25" s="94">
        <v>997</v>
      </c>
      <c r="I25" s="94">
        <v>997</v>
      </c>
      <c r="J25" s="94">
        <v>950.55</v>
      </c>
    </row>
    <row r="26" spans="1:10" s="64" customFormat="1" ht="18">
      <c r="A26" s="124"/>
      <c r="B26" s="131"/>
      <c r="C26" s="55" t="s">
        <v>193</v>
      </c>
      <c r="D26" s="49" t="s">
        <v>192</v>
      </c>
      <c r="E26" s="30" t="s">
        <v>194</v>
      </c>
      <c r="F26" s="46">
        <v>1110100590</v>
      </c>
      <c r="G26" s="46">
        <v>244</v>
      </c>
      <c r="H26" s="94">
        <v>5169.67</v>
      </c>
      <c r="I26" s="94">
        <v>5169.67</v>
      </c>
      <c r="J26" s="94">
        <v>5150.95</v>
      </c>
    </row>
    <row r="27" spans="1:10" s="64" customFormat="1" ht="18">
      <c r="A27" s="124"/>
      <c r="B27" s="131"/>
      <c r="C27" s="55" t="s">
        <v>193</v>
      </c>
      <c r="D27" s="49" t="s">
        <v>192</v>
      </c>
      <c r="E27" s="30" t="s">
        <v>194</v>
      </c>
      <c r="F27" s="46">
        <v>1110100590</v>
      </c>
      <c r="G27" s="46">
        <v>247</v>
      </c>
      <c r="H27" s="94">
        <v>2740.05</v>
      </c>
      <c r="I27" s="94">
        <v>2740.05</v>
      </c>
      <c r="J27" s="94">
        <v>2726.37</v>
      </c>
    </row>
    <row r="28" spans="1:10" s="64" customFormat="1" ht="18">
      <c r="A28" s="124"/>
      <c r="B28" s="131"/>
      <c r="C28" s="55" t="s">
        <v>193</v>
      </c>
      <c r="D28" s="49" t="s">
        <v>192</v>
      </c>
      <c r="E28" s="30" t="s">
        <v>194</v>
      </c>
      <c r="F28" s="46">
        <v>1110100590</v>
      </c>
      <c r="G28" s="46">
        <v>851</v>
      </c>
      <c r="H28" s="94">
        <v>444.07</v>
      </c>
      <c r="I28" s="94">
        <v>444.07</v>
      </c>
      <c r="J28" s="94">
        <v>443.95</v>
      </c>
    </row>
    <row r="29" spans="1:10" s="64" customFormat="1" ht="18">
      <c r="A29" s="124"/>
      <c r="B29" s="131"/>
      <c r="C29" s="55" t="s">
        <v>193</v>
      </c>
      <c r="D29" s="49" t="s">
        <v>192</v>
      </c>
      <c r="E29" s="30" t="s">
        <v>194</v>
      </c>
      <c r="F29" s="46">
        <v>1110100590</v>
      </c>
      <c r="G29" s="46">
        <v>852</v>
      </c>
      <c r="H29" s="94">
        <v>2.25</v>
      </c>
      <c r="I29" s="94">
        <v>2.25</v>
      </c>
      <c r="J29" s="94">
        <v>2.25</v>
      </c>
    </row>
    <row r="30" spans="1:10" s="64" customFormat="1" ht="18">
      <c r="A30" s="124"/>
      <c r="B30" s="131"/>
      <c r="C30" s="55"/>
      <c r="D30" s="49" t="s">
        <v>192</v>
      </c>
      <c r="E30" s="30" t="s">
        <v>198</v>
      </c>
      <c r="F30" s="46">
        <v>1110180200</v>
      </c>
      <c r="G30" s="46">
        <v>414</v>
      </c>
      <c r="H30" s="94">
        <v>2577.37</v>
      </c>
      <c r="I30" s="94">
        <v>2577.37</v>
      </c>
      <c r="J30" s="94">
        <v>2577.1799999999998</v>
      </c>
    </row>
    <row r="31" spans="1:10" s="64" customFormat="1" ht="18">
      <c r="A31" s="124"/>
      <c r="B31" s="131"/>
      <c r="C31" s="55"/>
      <c r="D31" s="49" t="s">
        <v>192</v>
      </c>
      <c r="E31" s="46">
        <v>801</v>
      </c>
      <c r="F31" s="46">
        <v>1111018200</v>
      </c>
      <c r="G31" s="46">
        <v>244</v>
      </c>
      <c r="H31" s="94">
        <v>188</v>
      </c>
      <c r="I31" s="94">
        <v>188</v>
      </c>
      <c r="J31" s="94">
        <v>188</v>
      </c>
    </row>
    <row r="32" spans="1:10" s="64" customFormat="1" ht="84.75" customHeight="1">
      <c r="A32" s="124"/>
      <c r="B32" s="132"/>
      <c r="C32" s="55" t="s">
        <v>10</v>
      </c>
      <c r="D32" s="49"/>
      <c r="E32" s="46"/>
      <c r="F32" s="46"/>
      <c r="G32" s="46"/>
      <c r="H32" s="94"/>
      <c r="I32" s="94"/>
      <c r="J32" s="94"/>
    </row>
    <row r="33" spans="1:10" s="64" customFormat="1" ht="18">
      <c r="A33" s="124" t="s">
        <v>144</v>
      </c>
      <c r="B33" s="125" t="s">
        <v>81</v>
      </c>
      <c r="C33" s="55" t="s">
        <v>38</v>
      </c>
      <c r="D33" s="49"/>
      <c r="E33" s="46"/>
      <c r="F33" s="46"/>
      <c r="G33" s="46"/>
      <c r="H33" s="94"/>
      <c r="I33" s="94"/>
      <c r="J33" s="94"/>
    </row>
    <row r="34" spans="1:10" s="64" customFormat="1" ht="18">
      <c r="A34" s="124"/>
      <c r="B34" s="131"/>
      <c r="C34" s="55" t="s">
        <v>39</v>
      </c>
      <c r="D34" s="49"/>
      <c r="E34" s="46"/>
      <c r="F34" s="46"/>
      <c r="G34" s="46"/>
      <c r="H34" s="94"/>
      <c r="I34" s="94"/>
      <c r="J34" s="94"/>
    </row>
    <row r="35" spans="1:10" s="64" customFormat="1" ht="67.5" customHeight="1">
      <c r="A35" s="124"/>
      <c r="B35" s="132"/>
      <c r="C35" s="55" t="s">
        <v>193</v>
      </c>
      <c r="D35" s="49"/>
      <c r="E35" s="30"/>
      <c r="F35" s="46"/>
      <c r="G35" s="46"/>
      <c r="H35" s="94"/>
      <c r="I35" s="94"/>
      <c r="J35" s="94"/>
    </row>
    <row r="36" spans="1:10" s="64" customFormat="1" ht="18">
      <c r="A36" s="124" t="s">
        <v>150</v>
      </c>
      <c r="B36" s="125" t="s">
        <v>82</v>
      </c>
      <c r="C36" s="55" t="s">
        <v>38</v>
      </c>
      <c r="D36" s="49"/>
      <c r="E36" s="46"/>
      <c r="F36" s="46"/>
      <c r="G36" s="46"/>
      <c r="H36" s="94"/>
      <c r="I36" s="94"/>
      <c r="J36" s="94"/>
    </row>
    <row r="37" spans="1:10" s="64" customFormat="1" ht="18">
      <c r="A37" s="124"/>
      <c r="B37" s="131"/>
      <c r="C37" s="55" t="s">
        <v>39</v>
      </c>
      <c r="D37" s="49"/>
      <c r="E37" s="46"/>
      <c r="F37" s="46"/>
      <c r="G37" s="46"/>
      <c r="H37" s="94"/>
      <c r="I37" s="94"/>
      <c r="J37" s="94"/>
    </row>
    <row r="38" spans="1:10" s="64" customFormat="1" ht="18">
      <c r="A38" s="124"/>
      <c r="B38" s="132"/>
      <c r="C38" s="55" t="s">
        <v>10</v>
      </c>
      <c r="D38" s="49"/>
      <c r="E38" s="46"/>
      <c r="F38" s="46"/>
      <c r="G38" s="46"/>
      <c r="H38" s="94"/>
      <c r="I38" s="94"/>
      <c r="J38" s="94"/>
    </row>
    <row r="39" spans="1:10" s="64" customFormat="1" ht="18">
      <c r="A39" s="124" t="s">
        <v>145</v>
      </c>
      <c r="B39" s="125" t="s">
        <v>83</v>
      </c>
      <c r="C39" s="55" t="s">
        <v>38</v>
      </c>
      <c r="D39" s="49"/>
      <c r="E39" s="46"/>
      <c r="F39" s="46"/>
      <c r="G39" s="46"/>
      <c r="H39" s="94"/>
      <c r="I39" s="94"/>
      <c r="J39" s="94"/>
    </row>
    <row r="40" spans="1:10" s="64" customFormat="1" ht="18">
      <c r="A40" s="124"/>
      <c r="B40" s="131"/>
      <c r="C40" s="55" t="s">
        <v>39</v>
      </c>
      <c r="D40" s="49"/>
      <c r="E40" s="46"/>
      <c r="F40" s="46"/>
      <c r="G40" s="46"/>
      <c r="H40" s="94"/>
      <c r="I40" s="94"/>
      <c r="J40" s="94"/>
    </row>
    <row r="41" spans="1:10" s="64" customFormat="1" ht="84" customHeight="1">
      <c r="A41" s="124"/>
      <c r="B41" s="132"/>
      <c r="C41" s="55" t="s">
        <v>10</v>
      </c>
      <c r="D41" s="49"/>
      <c r="E41" s="46"/>
      <c r="F41" s="46"/>
      <c r="G41" s="46"/>
      <c r="H41" s="94"/>
      <c r="I41" s="94"/>
      <c r="J41" s="94"/>
    </row>
    <row r="42" spans="1:10" s="64" customFormat="1" ht="18">
      <c r="A42" s="124" t="s">
        <v>146</v>
      </c>
      <c r="B42" s="125" t="s">
        <v>84</v>
      </c>
      <c r="C42" s="55" t="s">
        <v>38</v>
      </c>
      <c r="D42" s="49"/>
      <c r="E42" s="46"/>
      <c r="F42" s="46"/>
      <c r="G42" s="46"/>
      <c r="H42" s="94"/>
      <c r="I42" s="94"/>
      <c r="J42" s="94"/>
    </row>
    <row r="43" spans="1:10" s="64" customFormat="1" ht="18">
      <c r="A43" s="124"/>
      <c r="B43" s="131"/>
      <c r="C43" s="55" t="s">
        <v>39</v>
      </c>
      <c r="D43" s="49"/>
      <c r="E43" s="46"/>
      <c r="F43" s="46"/>
      <c r="G43" s="46"/>
      <c r="H43" s="94"/>
      <c r="I43" s="94"/>
      <c r="J43" s="94"/>
    </row>
    <row r="44" spans="1:10" s="64" customFormat="1" ht="117.75" customHeight="1">
      <c r="A44" s="124"/>
      <c r="B44" s="132"/>
      <c r="C44" s="55" t="s">
        <v>10</v>
      </c>
      <c r="D44" s="49"/>
      <c r="E44" s="46"/>
      <c r="F44" s="46"/>
      <c r="G44" s="46"/>
      <c r="H44" s="94"/>
      <c r="I44" s="94"/>
      <c r="J44" s="94"/>
    </row>
    <row r="45" spans="1:10" s="64" customFormat="1" ht="18">
      <c r="A45" s="124" t="s">
        <v>147</v>
      </c>
      <c r="B45" s="125" t="s">
        <v>85</v>
      </c>
      <c r="C45" s="55" t="s">
        <v>38</v>
      </c>
      <c r="D45" s="49"/>
      <c r="E45" s="46"/>
      <c r="F45" s="46"/>
      <c r="G45" s="46"/>
      <c r="H45" s="94"/>
      <c r="I45" s="94"/>
      <c r="J45" s="94"/>
    </row>
    <row r="46" spans="1:10" s="64" customFormat="1" ht="18">
      <c r="A46" s="124"/>
      <c r="B46" s="131"/>
      <c r="C46" s="55" t="s">
        <v>39</v>
      </c>
      <c r="D46" s="49"/>
      <c r="E46" s="46"/>
      <c r="F46" s="46"/>
      <c r="G46" s="46"/>
      <c r="H46" s="94"/>
      <c r="I46" s="94"/>
      <c r="J46" s="94"/>
    </row>
    <row r="47" spans="1:10" s="64" customFormat="1" ht="56.25" customHeight="1">
      <c r="A47" s="124"/>
      <c r="B47" s="132"/>
      <c r="C47" s="55" t="s">
        <v>10</v>
      </c>
      <c r="D47" s="49"/>
      <c r="E47" s="46"/>
      <c r="F47" s="46"/>
      <c r="G47" s="46"/>
      <c r="H47" s="94"/>
      <c r="I47" s="94"/>
      <c r="J47" s="94"/>
    </row>
    <row r="48" spans="1:10" s="64" customFormat="1" ht="18">
      <c r="A48" s="124" t="s">
        <v>148</v>
      </c>
      <c r="B48" s="125" t="s">
        <v>86</v>
      </c>
      <c r="C48" s="55" t="s">
        <v>38</v>
      </c>
      <c r="D48" s="49"/>
      <c r="E48" s="46"/>
      <c r="F48" s="46"/>
      <c r="G48" s="46"/>
      <c r="H48" s="94"/>
      <c r="I48" s="94"/>
      <c r="J48" s="94"/>
    </row>
    <row r="49" spans="1:10" s="64" customFormat="1" ht="18">
      <c r="A49" s="124"/>
      <c r="B49" s="131"/>
      <c r="C49" s="55" t="s">
        <v>39</v>
      </c>
      <c r="D49" s="49"/>
      <c r="E49" s="46"/>
      <c r="F49" s="46"/>
      <c r="G49" s="46"/>
      <c r="H49" s="94"/>
      <c r="I49" s="94"/>
      <c r="J49" s="94"/>
    </row>
    <row r="50" spans="1:10" s="64" customFormat="1" ht="18">
      <c r="A50" s="124"/>
      <c r="B50" s="132"/>
      <c r="C50" s="55" t="s">
        <v>10</v>
      </c>
      <c r="D50" s="49"/>
      <c r="E50" s="46"/>
      <c r="F50" s="46"/>
      <c r="G50" s="46"/>
      <c r="H50" s="94"/>
      <c r="I50" s="94"/>
      <c r="J50" s="94"/>
    </row>
    <row r="51" spans="1:10" s="64" customFormat="1" ht="18">
      <c r="A51" s="124" t="s">
        <v>149</v>
      </c>
      <c r="B51" s="125" t="s">
        <v>87</v>
      </c>
      <c r="C51" s="55" t="s">
        <v>38</v>
      </c>
      <c r="D51" s="49"/>
      <c r="E51" s="46"/>
      <c r="F51" s="46"/>
      <c r="G51" s="46"/>
      <c r="H51" s="94"/>
      <c r="I51" s="94"/>
      <c r="J51" s="94"/>
    </row>
    <row r="52" spans="1:10" s="64" customFormat="1" ht="18">
      <c r="A52" s="124"/>
      <c r="B52" s="131"/>
      <c r="C52" s="55" t="s">
        <v>39</v>
      </c>
      <c r="D52" s="49"/>
      <c r="E52" s="46"/>
      <c r="F52" s="46"/>
      <c r="G52" s="46"/>
      <c r="H52" s="94"/>
      <c r="I52" s="94"/>
      <c r="J52" s="94"/>
    </row>
    <row r="53" spans="1:10" s="64" customFormat="1" ht="46.5" customHeight="1">
      <c r="A53" s="124"/>
      <c r="B53" s="132"/>
      <c r="C53" s="55" t="s">
        <v>10</v>
      </c>
      <c r="D53" s="49"/>
      <c r="E53" s="46"/>
      <c r="F53" s="46"/>
      <c r="G53" s="46"/>
      <c r="H53" s="94"/>
      <c r="I53" s="94"/>
      <c r="J53" s="94"/>
    </row>
    <row r="54" spans="1:10" s="64" customFormat="1" ht="18">
      <c r="A54" s="124" t="s">
        <v>151</v>
      </c>
      <c r="B54" s="125" t="s">
        <v>88</v>
      </c>
      <c r="C54" s="55" t="s">
        <v>38</v>
      </c>
      <c r="D54" s="49"/>
      <c r="E54" s="46"/>
      <c r="F54" s="46"/>
      <c r="G54" s="46"/>
      <c r="H54" s="94"/>
      <c r="I54" s="94"/>
      <c r="J54" s="94"/>
    </row>
    <row r="55" spans="1:10" s="64" customFormat="1" ht="18">
      <c r="A55" s="124"/>
      <c r="B55" s="131"/>
      <c r="C55" s="55" t="s">
        <v>39</v>
      </c>
      <c r="D55" s="49"/>
      <c r="E55" s="46"/>
      <c r="F55" s="46"/>
      <c r="G55" s="46"/>
      <c r="H55" s="94"/>
      <c r="I55" s="94"/>
      <c r="J55" s="94"/>
    </row>
    <row r="56" spans="1:10" s="64" customFormat="1" ht="60" customHeight="1">
      <c r="A56" s="124"/>
      <c r="B56" s="132"/>
      <c r="C56" s="55" t="s">
        <v>10</v>
      </c>
      <c r="D56" s="49"/>
      <c r="E56" s="46"/>
      <c r="F56" s="46"/>
      <c r="G56" s="46"/>
      <c r="H56" s="94"/>
      <c r="I56" s="94"/>
      <c r="J56" s="94"/>
    </row>
    <row r="57" spans="1:10" s="64" customFormat="1" ht="18">
      <c r="A57" s="124" t="s">
        <v>152</v>
      </c>
      <c r="B57" s="125" t="s">
        <v>89</v>
      </c>
      <c r="C57" s="55" t="s">
        <v>38</v>
      </c>
      <c r="D57" s="49"/>
      <c r="E57" s="46"/>
      <c r="F57" s="46"/>
      <c r="G57" s="46"/>
      <c r="H57" s="94"/>
      <c r="I57" s="94"/>
      <c r="J57" s="94"/>
    </row>
    <row r="58" spans="1:10" s="64" customFormat="1" ht="18">
      <c r="A58" s="124"/>
      <c r="B58" s="131"/>
      <c r="C58" s="55" t="s">
        <v>39</v>
      </c>
      <c r="D58" s="49"/>
      <c r="E58" s="46"/>
      <c r="F58" s="46"/>
      <c r="G58" s="46"/>
      <c r="H58" s="94"/>
      <c r="I58" s="94"/>
      <c r="J58" s="94"/>
    </row>
    <row r="59" spans="1:10" s="64" customFormat="1" ht="18">
      <c r="A59" s="124"/>
      <c r="B59" s="132"/>
      <c r="C59" s="55" t="s">
        <v>10</v>
      </c>
      <c r="D59" s="49"/>
      <c r="E59" s="46"/>
      <c r="F59" s="46"/>
      <c r="G59" s="46"/>
      <c r="H59" s="94"/>
      <c r="I59" s="94"/>
      <c r="J59" s="94"/>
    </row>
    <row r="60" spans="1:10" s="64" customFormat="1" ht="18">
      <c r="A60" s="124" t="s">
        <v>152</v>
      </c>
      <c r="B60" s="125" t="s">
        <v>90</v>
      </c>
      <c r="C60" s="55" t="s">
        <v>38</v>
      </c>
      <c r="D60" s="49"/>
      <c r="E60" s="46"/>
      <c r="F60" s="46"/>
      <c r="G60" s="46"/>
      <c r="H60" s="94"/>
      <c r="I60" s="94"/>
      <c r="J60" s="94"/>
    </row>
    <row r="61" spans="1:10" s="64" customFormat="1" ht="18">
      <c r="A61" s="124"/>
      <c r="B61" s="131"/>
      <c r="C61" s="55" t="s">
        <v>39</v>
      </c>
      <c r="D61" s="49"/>
      <c r="E61" s="46"/>
      <c r="F61" s="46"/>
      <c r="G61" s="46"/>
      <c r="H61" s="94"/>
      <c r="I61" s="94"/>
      <c r="J61" s="94"/>
    </row>
    <row r="62" spans="1:10" s="64" customFormat="1" ht="18">
      <c r="A62" s="124"/>
      <c r="B62" s="132"/>
      <c r="C62" s="55" t="s">
        <v>193</v>
      </c>
      <c r="D62" s="49"/>
      <c r="E62" s="30"/>
      <c r="F62" s="46"/>
      <c r="G62" s="46"/>
      <c r="H62" s="94"/>
      <c r="I62" s="94"/>
      <c r="J62" s="94"/>
    </row>
    <row r="63" spans="1:10" s="64" customFormat="1" ht="17.399999999999999">
      <c r="A63" s="135" t="s">
        <v>33</v>
      </c>
      <c r="B63" s="128" t="s">
        <v>91</v>
      </c>
      <c r="C63" s="89" t="s">
        <v>38</v>
      </c>
      <c r="D63" s="90"/>
      <c r="E63" s="88"/>
      <c r="F63" s="88"/>
      <c r="G63" s="88"/>
      <c r="H63" s="93">
        <f>H66+H108</f>
        <v>15003.24</v>
      </c>
      <c r="I63" s="93">
        <f>I66+I108</f>
        <v>15003.24</v>
      </c>
      <c r="J63" s="93">
        <f>J66+J108</f>
        <v>14975.630000000003</v>
      </c>
    </row>
    <row r="64" spans="1:10" s="64" customFormat="1" ht="17.399999999999999">
      <c r="A64" s="135"/>
      <c r="B64" s="136"/>
      <c r="C64" s="89" t="s">
        <v>39</v>
      </c>
      <c r="D64" s="90"/>
      <c r="E64" s="88"/>
      <c r="F64" s="88"/>
      <c r="G64" s="88"/>
      <c r="H64" s="93"/>
      <c r="I64" s="93"/>
      <c r="J64" s="93"/>
    </row>
    <row r="65" spans="1:10" s="64" customFormat="1" ht="17.399999999999999">
      <c r="A65" s="135"/>
      <c r="B65" s="137"/>
      <c r="C65" s="89" t="s">
        <v>193</v>
      </c>
      <c r="D65" s="90"/>
      <c r="E65" s="88"/>
      <c r="F65" s="88"/>
      <c r="G65" s="88"/>
      <c r="H65" s="93">
        <f>H63</f>
        <v>15003.24</v>
      </c>
      <c r="I65" s="93">
        <f>I63</f>
        <v>15003.24</v>
      </c>
      <c r="J65" s="93">
        <f>J63</f>
        <v>14975.630000000003</v>
      </c>
    </row>
    <row r="66" spans="1:10" s="64" customFormat="1" ht="18">
      <c r="A66" s="124" t="s">
        <v>12</v>
      </c>
      <c r="B66" s="125" t="s">
        <v>92</v>
      </c>
      <c r="C66" s="55" t="s">
        <v>38</v>
      </c>
      <c r="D66" s="49"/>
      <c r="E66" s="46"/>
      <c r="F66" s="46"/>
      <c r="G66" s="46"/>
      <c r="H66" s="94">
        <f>H68+H69+H70+H71+H72+H73</f>
        <v>14837.66</v>
      </c>
      <c r="I66" s="94">
        <f>I68+I69+I70+I71+I72+I73</f>
        <v>14837.66</v>
      </c>
      <c r="J66" s="94">
        <f>J68+J69+J70+J71+J72+J73</f>
        <v>14810.050000000003</v>
      </c>
    </row>
    <row r="67" spans="1:10" s="64" customFormat="1" ht="18">
      <c r="A67" s="124"/>
      <c r="B67" s="131"/>
      <c r="C67" s="55" t="s">
        <v>39</v>
      </c>
      <c r="D67" s="49"/>
      <c r="E67" s="46"/>
      <c r="F67" s="46"/>
      <c r="G67" s="46"/>
      <c r="H67" s="94"/>
      <c r="I67" s="94"/>
      <c r="J67" s="94"/>
    </row>
    <row r="68" spans="1:10" s="64" customFormat="1" ht="18">
      <c r="A68" s="124"/>
      <c r="B68" s="131"/>
      <c r="C68" s="55" t="s">
        <v>193</v>
      </c>
      <c r="D68" s="49" t="s">
        <v>192</v>
      </c>
      <c r="E68" s="30" t="s">
        <v>194</v>
      </c>
      <c r="F68" s="46">
        <v>1120100590</v>
      </c>
      <c r="G68" s="46">
        <v>111</v>
      </c>
      <c r="H68" s="94">
        <v>9198.4500000000007</v>
      </c>
      <c r="I68" s="94">
        <v>9198.4500000000007</v>
      </c>
      <c r="J68" s="94">
        <v>9198.4500000000007</v>
      </c>
    </row>
    <row r="69" spans="1:10" s="64" customFormat="1" ht="18">
      <c r="A69" s="124"/>
      <c r="B69" s="131"/>
      <c r="C69" s="55" t="s">
        <v>193</v>
      </c>
      <c r="D69" s="49" t="s">
        <v>192</v>
      </c>
      <c r="E69" s="30" t="s">
        <v>194</v>
      </c>
      <c r="F69" s="46">
        <v>1120100590</v>
      </c>
      <c r="G69" s="46">
        <v>119</v>
      </c>
      <c r="H69" s="94">
        <v>2771</v>
      </c>
      <c r="I69" s="94">
        <v>2771</v>
      </c>
      <c r="J69" s="94">
        <v>2771</v>
      </c>
    </row>
    <row r="70" spans="1:10" s="64" customFormat="1" ht="18">
      <c r="A70" s="124"/>
      <c r="B70" s="131"/>
      <c r="C70" s="55" t="s">
        <v>193</v>
      </c>
      <c r="D70" s="49" t="s">
        <v>192</v>
      </c>
      <c r="E70" s="30" t="s">
        <v>194</v>
      </c>
      <c r="F70" s="46">
        <v>1120100590</v>
      </c>
      <c r="G70" s="46">
        <v>242</v>
      </c>
      <c r="H70" s="94">
        <v>254.35</v>
      </c>
      <c r="I70" s="94">
        <v>254.35</v>
      </c>
      <c r="J70" s="94">
        <v>250.7</v>
      </c>
    </row>
    <row r="71" spans="1:10" s="64" customFormat="1" ht="18">
      <c r="A71" s="124"/>
      <c r="B71" s="131"/>
      <c r="C71" s="55" t="s">
        <v>193</v>
      </c>
      <c r="D71" s="49" t="s">
        <v>192</v>
      </c>
      <c r="E71" s="30" t="s">
        <v>194</v>
      </c>
      <c r="F71" s="46">
        <v>1120100590</v>
      </c>
      <c r="G71" s="46">
        <v>244</v>
      </c>
      <c r="H71" s="94">
        <v>2166.06</v>
      </c>
      <c r="I71" s="94">
        <v>2166.06</v>
      </c>
      <c r="J71" s="94">
        <v>2163.34</v>
      </c>
    </row>
    <row r="72" spans="1:10" s="64" customFormat="1" ht="18">
      <c r="A72" s="124"/>
      <c r="B72" s="131"/>
      <c r="C72" s="55" t="s">
        <v>193</v>
      </c>
      <c r="D72" s="49" t="s">
        <v>192</v>
      </c>
      <c r="E72" s="30" t="s">
        <v>194</v>
      </c>
      <c r="F72" s="46">
        <v>1120100590</v>
      </c>
      <c r="G72" s="46">
        <v>247</v>
      </c>
      <c r="H72" s="94">
        <v>380</v>
      </c>
      <c r="I72" s="94">
        <v>380</v>
      </c>
      <c r="J72" s="94">
        <v>358.86</v>
      </c>
    </row>
    <row r="73" spans="1:10" s="64" customFormat="1" ht="18">
      <c r="A73" s="124"/>
      <c r="B73" s="131"/>
      <c r="C73" s="55" t="s">
        <v>193</v>
      </c>
      <c r="D73" s="49" t="s">
        <v>192</v>
      </c>
      <c r="E73" s="30" t="s">
        <v>194</v>
      </c>
      <c r="F73" s="46">
        <v>1120100590</v>
      </c>
      <c r="G73" s="46">
        <v>291</v>
      </c>
      <c r="H73" s="94">
        <v>67.8</v>
      </c>
      <c r="I73" s="94">
        <v>67.8</v>
      </c>
      <c r="J73" s="94">
        <v>67.7</v>
      </c>
    </row>
    <row r="74" spans="1:10" s="64" customFormat="1" ht="41.25" customHeight="1">
      <c r="A74" s="124"/>
      <c r="B74" s="132"/>
      <c r="C74" s="55"/>
      <c r="D74" s="49"/>
      <c r="E74" s="30"/>
      <c r="F74" s="46"/>
      <c r="G74" s="46"/>
      <c r="H74" s="94"/>
      <c r="I74" s="94"/>
      <c r="J74" s="94"/>
    </row>
    <row r="75" spans="1:10" s="64" customFormat="1" ht="18">
      <c r="A75" s="124" t="s">
        <v>153</v>
      </c>
      <c r="B75" s="125" t="s">
        <v>93</v>
      </c>
      <c r="C75" s="55" t="s">
        <v>38</v>
      </c>
      <c r="D75" s="49"/>
      <c r="E75" s="46"/>
      <c r="F75" s="46"/>
      <c r="G75" s="46"/>
      <c r="H75" s="94"/>
      <c r="I75" s="94"/>
      <c r="J75" s="94"/>
    </row>
    <row r="76" spans="1:10" s="64" customFormat="1" ht="18">
      <c r="A76" s="124"/>
      <c r="B76" s="131"/>
      <c r="C76" s="55" t="s">
        <v>39</v>
      </c>
      <c r="D76" s="49"/>
      <c r="E76" s="46"/>
      <c r="F76" s="46"/>
      <c r="G76" s="46"/>
      <c r="H76" s="94"/>
      <c r="I76" s="94"/>
      <c r="J76" s="94"/>
    </row>
    <row r="77" spans="1:10" s="64" customFormat="1" ht="18">
      <c r="A77" s="124"/>
      <c r="B77" s="132"/>
      <c r="C77" s="55" t="s">
        <v>10</v>
      </c>
      <c r="D77" s="49"/>
      <c r="E77" s="46"/>
      <c r="F77" s="46"/>
      <c r="G77" s="46"/>
      <c r="H77" s="94"/>
      <c r="I77" s="94"/>
      <c r="J77" s="94"/>
    </row>
    <row r="78" spans="1:10" s="64" customFormat="1" ht="18">
      <c r="A78" s="124" t="s">
        <v>154</v>
      </c>
      <c r="B78" s="125" t="s">
        <v>94</v>
      </c>
      <c r="C78" s="55" t="s">
        <v>38</v>
      </c>
      <c r="D78" s="49"/>
      <c r="E78" s="46"/>
      <c r="F78" s="46"/>
      <c r="G78" s="46"/>
      <c r="H78" s="94"/>
      <c r="I78" s="94"/>
      <c r="J78" s="94"/>
    </row>
    <row r="79" spans="1:10" s="64" customFormat="1" ht="18">
      <c r="A79" s="124"/>
      <c r="B79" s="131"/>
      <c r="C79" s="55" t="s">
        <v>39</v>
      </c>
      <c r="D79" s="49"/>
      <c r="E79" s="46"/>
      <c r="F79" s="46"/>
      <c r="G79" s="46"/>
      <c r="H79" s="94"/>
      <c r="I79" s="94"/>
      <c r="J79" s="94"/>
    </row>
    <row r="80" spans="1:10" s="64" customFormat="1" ht="18">
      <c r="A80" s="124"/>
      <c r="B80" s="132"/>
      <c r="C80" s="55" t="s">
        <v>10</v>
      </c>
      <c r="D80" s="49"/>
      <c r="E80" s="46"/>
      <c r="F80" s="46"/>
      <c r="G80" s="46"/>
      <c r="H80" s="94"/>
      <c r="I80" s="94"/>
      <c r="J80" s="94"/>
    </row>
    <row r="81" spans="1:10" s="64" customFormat="1" ht="18">
      <c r="A81" s="124" t="s">
        <v>155</v>
      </c>
      <c r="B81" s="125" t="s">
        <v>95</v>
      </c>
      <c r="C81" s="55" t="s">
        <v>38</v>
      </c>
      <c r="D81" s="49"/>
      <c r="E81" s="46"/>
      <c r="F81" s="46"/>
      <c r="G81" s="46"/>
      <c r="H81" s="94"/>
      <c r="I81" s="94"/>
      <c r="J81" s="94"/>
    </row>
    <row r="82" spans="1:10" s="64" customFormat="1" ht="18">
      <c r="A82" s="124"/>
      <c r="B82" s="131"/>
      <c r="C82" s="55" t="s">
        <v>39</v>
      </c>
      <c r="D82" s="49"/>
      <c r="E82" s="46"/>
      <c r="F82" s="46"/>
      <c r="G82" s="46"/>
      <c r="H82" s="94"/>
      <c r="I82" s="94"/>
      <c r="J82" s="94"/>
    </row>
    <row r="83" spans="1:10" s="64" customFormat="1" ht="18">
      <c r="A83" s="124"/>
      <c r="B83" s="132"/>
      <c r="C83" s="55" t="s">
        <v>10</v>
      </c>
      <c r="D83" s="49"/>
      <c r="E83" s="46"/>
      <c r="F83" s="46"/>
      <c r="G83" s="46"/>
      <c r="H83" s="94"/>
      <c r="I83" s="94"/>
      <c r="J83" s="94"/>
    </row>
    <row r="84" spans="1:10" s="64" customFormat="1" ht="18">
      <c r="A84" s="124" t="s">
        <v>156</v>
      </c>
      <c r="B84" s="125" t="s">
        <v>86</v>
      </c>
      <c r="C84" s="55" t="s">
        <v>38</v>
      </c>
      <c r="D84" s="49"/>
      <c r="E84" s="46"/>
      <c r="F84" s="46"/>
      <c r="G84" s="46"/>
      <c r="H84" s="94"/>
      <c r="I84" s="94"/>
      <c r="J84" s="94"/>
    </row>
    <row r="85" spans="1:10" s="64" customFormat="1" ht="18">
      <c r="A85" s="124"/>
      <c r="B85" s="131"/>
      <c r="C85" s="55" t="s">
        <v>39</v>
      </c>
      <c r="D85" s="49"/>
      <c r="E85" s="46"/>
      <c r="F85" s="46"/>
      <c r="G85" s="46"/>
      <c r="H85" s="94"/>
      <c r="I85" s="94"/>
      <c r="J85" s="94"/>
    </row>
    <row r="86" spans="1:10" s="64" customFormat="1" ht="18">
      <c r="A86" s="124"/>
      <c r="B86" s="132"/>
      <c r="C86" s="55" t="s">
        <v>10</v>
      </c>
      <c r="D86" s="49"/>
      <c r="E86" s="46"/>
      <c r="F86" s="46"/>
      <c r="G86" s="46"/>
      <c r="H86" s="94"/>
      <c r="I86" s="94"/>
      <c r="J86" s="94"/>
    </row>
    <row r="87" spans="1:10" s="64" customFormat="1" ht="18">
      <c r="A87" s="124" t="s">
        <v>157</v>
      </c>
      <c r="B87" s="125" t="s">
        <v>96</v>
      </c>
      <c r="C87" s="55" t="s">
        <v>38</v>
      </c>
      <c r="D87" s="49"/>
      <c r="E87" s="46"/>
      <c r="F87" s="46"/>
      <c r="G87" s="46"/>
      <c r="H87" s="94"/>
      <c r="I87" s="94"/>
      <c r="J87" s="94"/>
    </row>
    <row r="88" spans="1:10" s="64" customFormat="1" ht="18">
      <c r="A88" s="124"/>
      <c r="B88" s="131"/>
      <c r="C88" s="55" t="s">
        <v>39</v>
      </c>
      <c r="D88" s="49"/>
      <c r="E88" s="46"/>
      <c r="F88" s="46"/>
      <c r="G88" s="46"/>
      <c r="H88" s="94"/>
      <c r="I88" s="94"/>
      <c r="J88" s="94"/>
    </row>
    <row r="89" spans="1:10" s="64" customFormat="1" ht="84.75" customHeight="1">
      <c r="A89" s="124"/>
      <c r="B89" s="132"/>
      <c r="C89" s="55" t="s">
        <v>10</v>
      </c>
      <c r="D89" s="49"/>
      <c r="E89" s="46"/>
      <c r="F89" s="46"/>
      <c r="G89" s="46"/>
      <c r="H89" s="94"/>
      <c r="I89" s="94"/>
      <c r="J89" s="94"/>
    </row>
    <row r="90" spans="1:10" s="64" customFormat="1" ht="18">
      <c r="A90" s="124" t="s">
        <v>158</v>
      </c>
      <c r="B90" s="125" t="s">
        <v>97</v>
      </c>
      <c r="C90" s="55" t="s">
        <v>38</v>
      </c>
      <c r="D90" s="49"/>
      <c r="E90" s="46"/>
      <c r="F90" s="46"/>
      <c r="G90" s="46"/>
      <c r="H90" s="94"/>
      <c r="I90" s="94"/>
      <c r="J90" s="94"/>
    </row>
    <row r="91" spans="1:10" s="64" customFormat="1" ht="18">
      <c r="A91" s="124"/>
      <c r="B91" s="131"/>
      <c r="C91" s="55" t="s">
        <v>39</v>
      </c>
      <c r="D91" s="49"/>
      <c r="E91" s="46"/>
      <c r="F91" s="46"/>
      <c r="G91" s="46"/>
      <c r="H91" s="94"/>
      <c r="I91" s="94"/>
      <c r="J91" s="94"/>
    </row>
    <row r="92" spans="1:10" s="64" customFormat="1" ht="18">
      <c r="A92" s="124"/>
      <c r="B92" s="132"/>
      <c r="C92" s="55" t="s">
        <v>10</v>
      </c>
      <c r="D92" s="49"/>
      <c r="E92" s="46"/>
      <c r="F92" s="46"/>
      <c r="G92" s="46"/>
      <c r="H92" s="94"/>
      <c r="I92" s="94"/>
      <c r="J92" s="94"/>
    </row>
    <row r="93" spans="1:10" s="64" customFormat="1" ht="18">
      <c r="A93" s="124" t="s">
        <v>159</v>
      </c>
      <c r="B93" s="125" t="s">
        <v>98</v>
      </c>
      <c r="C93" s="55" t="s">
        <v>38</v>
      </c>
      <c r="D93" s="49"/>
      <c r="E93" s="46"/>
      <c r="F93" s="46"/>
      <c r="G93" s="46"/>
      <c r="H93" s="94"/>
      <c r="I93" s="94"/>
      <c r="J93" s="94"/>
    </row>
    <row r="94" spans="1:10" s="64" customFormat="1" ht="18">
      <c r="A94" s="124"/>
      <c r="B94" s="131"/>
      <c r="C94" s="55" t="s">
        <v>39</v>
      </c>
      <c r="D94" s="49"/>
      <c r="E94" s="46"/>
      <c r="F94" s="46"/>
      <c r="G94" s="46"/>
      <c r="H94" s="94"/>
      <c r="I94" s="94"/>
      <c r="J94" s="94"/>
    </row>
    <row r="95" spans="1:10" s="64" customFormat="1" ht="85.5" customHeight="1">
      <c r="A95" s="124"/>
      <c r="B95" s="132"/>
      <c r="C95" s="55" t="s">
        <v>10</v>
      </c>
      <c r="D95" s="49"/>
      <c r="E95" s="46"/>
      <c r="F95" s="46"/>
      <c r="G95" s="46"/>
      <c r="H95" s="94"/>
      <c r="I95" s="94"/>
      <c r="J95" s="94"/>
    </row>
    <row r="96" spans="1:10" s="64" customFormat="1" ht="18">
      <c r="A96" s="124" t="s">
        <v>160</v>
      </c>
      <c r="B96" s="125" t="s">
        <v>99</v>
      </c>
      <c r="C96" s="55" t="s">
        <v>38</v>
      </c>
      <c r="D96" s="49"/>
      <c r="E96" s="46"/>
      <c r="F96" s="46"/>
      <c r="G96" s="46"/>
      <c r="H96" s="94"/>
      <c r="I96" s="94"/>
      <c r="J96" s="94"/>
    </row>
    <row r="97" spans="1:10" s="64" customFormat="1" ht="18">
      <c r="A97" s="124"/>
      <c r="B97" s="131"/>
      <c r="C97" s="55" t="s">
        <v>39</v>
      </c>
      <c r="D97" s="49"/>
      <c r="E97" s="46"/>
      <c r="F97" s="46"/>
      <c r="G97" s="46"/>
      <c r="H97" s="94"/>
      <c r="I97" s="94"/>
      <c r="J97" s="94"/>
    </row>
    <row r="98" spans="1:10" s="64" customFormat="1" ht="18">
      <c r="A98" s="124"/>
      <c r="B98" s="132"/>
      <c r="C98" s="55" t="s">
        <v>10</v>
      </c>
      <c r="D98" s="49"/>
      <c r="E98" s="46"/>
      <c r="F98" s="46"/>
      <c r="G98" s="46"/>
      <c r="H98" s="94"/>
      <c r="I98" s="94"/>
      <c r="J98" s="94"/>
    </row>
    <row r="99" spans="1:10" s="64" customFormat="1" ht="18">
      <c r="A99" s="124" t="s">
        <v>161</v>
      </c>
      <c r="B99" s="125" t="s">
        <v>138</v>
      </c>
      <c r="C99" s="55" t="s">
        <v>38</v>
      </c>
      <c r="D99" s="49"/>
      <c r="E99" s="46"/>
      <c r="F99" s="46"/>
      <c r="G99" s="46"/>
      <c r="H99" s="94"/>
      <c r="I99" s="94"/>
      <c r="J99" s="94"/>
    </row>
    <row r="100" spans="1:10" s="64" customFormat="1" ht="18">
      <c r="A100" s="124"/>
      <c r="B100" s="131"/>
      <c r="C100" s="55" t="s">
        <v>39</v>
      </c>
      <c r="D100" s="49"/>
      <c r="E100" s="46"/>
      <c r="F100" s="46"/>
      <c r="G100" s="46"/>
      <c r="H100" s="94"/>
      <c r="I100" s="94"/>
      <c r="J100" s="94"/>
    </row>
    <row r="101" spans="1:10" s="64" customFormat="1" ht="152.25" customHeight="1">
      <c r="A101" s="124"/>
      <c r="B101" s="132"/>
      <c r="C101" s="55" t="s">
        <v>10</v>
      </c>
      <c r="D101" s="49"/>
      <c r="E101" s="46"/>
      <c r="F101" s="46"/>
      <c r="G101" s="46"/>
      <c r="H101" s="94"/>
      <c r="I101" s="94"/>
      <c r="J101" s="94"/>
    </row>
    <row r="102" spans="1:10" s="64" customFormat="1" ht="18">
      <c r="A102" s="124" t="s">
        <v>162</v>
      </c>
      <c r="B102" s="125" t="s">
        <v>101</v>
      </c>
      <c r="C102" s="55" t="s">
        <v>38</v>
      </c>
      <c r="D102" s="49"/>
      <c r="E102" s="46"/>
      <c r="F102" s="46"/>
      <c r="G102" s="46"/>
      <c r="H102" s="94"/>
      <c r="I102" s="94"/>
      <c r="J102" s="94"/>
    </row>
    <row r="103" spans="1:10" s="64" customFormat="1" ht="18">
      <c r="A103" s="124"/>
      <c r="B103" s="131"/>
      <c r="C103" s="55" t="s">
        <v>39</v>
      </c>
      <c r="D103" s="49"/>
      <c r="E103" s="46"/>
      <c r="F103" s="46"/>
      <c r="G103" s="46"/>
      <c r="H103" s="94"/>
      <c r="I103" s="94"/>
      <c r="J103" s="94"/>
    </row>
    <row r="104" spans="1:10" s="64" customFormat="1" ht="112.5" customHeight="1">
      <c r="A104" s="124"/>
      <c r="B104" s="132"/>
      <c r="C104" s="55" t="s">
        <v>10</v>
      </c>
      <c r="D104" s="49"/>
      <c r="E104" s="46"/>
      <c r="F104" s="46"/>
      <c r="G104" s="46"/>
      <c r="H104" s="94"/>
      <c r="I104" s="94"/>
      <c r="J104" s="94"/>
    </row>
    <row r="105" spans="1:10" s="64" customFormat="1" ht="18.75" customHeight="1">
      <c r="A105" s="125" t="s">
        <v>163</v>
      </c>
      <c r="B105" s="125" t="s">
        <v>139</v>
      </c>
      <c r="C105" s="55" t="s">
        <v>10</v>
      </c>
      <c r="D105" s="49"/>
      <c r="E105" s="46"/>
      <c r="F105" s="46"/>
      <c r="G105" s="46"/>
      <c r="H105" s="94"/>
      <c r="I105" s="94"/>
      <c r="J105" s="94"/>
    </row>
    <row r="106" spans="1:10" s="64" customFormat="1" ht="18">
      <c r="A106" s="126"/>
      <c r="B106" s="126"/>
      <c r="C106" s="55" t="s">
        <v>39</v>
      </c>
      <c r="D106" s="66"/>
      <c r="E106" s="46"/>
      <c r="F106" s="46"/>
      <c r="G106" s="46"/>
      <c r="H106" s="95"/>
      <c r="I106" s="95"/>
      <c r="J106" s="95"/>
    </row>
    <row r="107" spans="1:10" s="64" customFormat="1" ht="72.75" customHeight="1">
      <c r="A107" s="127"/>
      <c r="B107" s="127"/>
      <c r="C107" s="55" t="s">
        <v>10</v>
      </c>
      <c r="D107" s="49"/>
      <c r="E107" s="46"/>
      <c r="F107" s="46"/>
      <c r="G107" s="46"/>
      <c r="H107" s="94"/>
      <c r="I107" s="94"/>
      <c r="J107" s="94"/>
    </row>
    <row r="108" spans="1:10" s="64" customFormat="1" ht="18.75" customHeight="1">
      <c r="A108" s="124" t="s">
        <v>164</v>
      </c>
      <c r="B108" s="125" t="s">
        <v>103</v>
      </c>
      <c r="C108" s="55" t="s">
        <v>38</v>
      </c>
      <c r="D108" s="49"/>
      <c r="E108" s="46"/>
      <c r="F108" s="46"/>
      <c r="G108" s="46"/>
      <c r="H108" s="94">
        <f>H110</f>
        <v>165.58</v>
      </c>
      <c r="I108" s="94">
        <f>I110</f>
        <v>165.58</v>
      </c>
      <c r="J108" s="94">
        <f>J110</f>
        <v>165.58</v>
      </c>
    </row>
    <row r="109" spans="1:10" s="64" customFormat="1" ht="18">
      <c r="A109" s="124"/>
      <c r="B109" s="126"/>
      <c r="C109" s="55" t="s">
        <v>39</v>
      </c>
      <c r="D109" s="49"/>
      <c r="E109" s="46"/>
      <c r="F109" s="46"/>
      <c r="G109" s="46"/>
      <c r="H109" s="94"/>
      <c r="I109" s="94"/>
      <c r="J109" s="94"/>
    </row>
    <row r="110" spans="1:10" s="64" customFormat="1" ht="54" customHeight="1">
      <c r="A110" s="124"/>
      <c r="B110" s="127"/>
      <c r="C110" s="55" t="s">
        <v>193</v>
      </c>
      <c r="D110" s="49" t="s">
        <v>192</v>
      </c>
      <c r="E110" s="46">
        <v>801</v>
      </c>
      <c r="F110" s="46" t="s">
        <v>195</v>
      </c>
      <c r="G110" s="46">
        <v>244</v>
      </c>
      <c r="H110" s="94">
        <v>165.58</v>
      </c>
      <c r="I110" s="94">
        <v>165.58</v>
      </c>
      <c r="J110" s="94">
        <v>165.58</v>
      </c>
    </row>
    <row r="111" spans="1:10" s="64" customFormat="1" ht="18">
      <c r="A111" s="124" t="s">
        <v>165</v>
      </c>
      <c r="B111" s="125" t="s">
        <v>104</v>
      </c>
      <c r="C111" s="55" t="s">
        <v>38</v>
      </c>
      <c r="D111" s="49"/>
      <c r="E111" s="46"/>
      <c r="F111" s="46"/>
      <c r="G111" s="46"/>
      <c r="H111" s="94"/>
      <c r="I111" s="94"/>
      <c r="J111" s="94"/>
    </row>
    <row r="112" spans="1:10" s="64" customFormat="1" ht="18">
      <c r="A112" s="124"/>
      <c r="B112" s="126"/>
      <c r="C112" s="55" t="s">
        <v>39</v>
      </c>
      <c r="D112" s="49"/>
      <c r="E112" s="46"/>
      <c r="F112" s="46"/>
      <c r="G112" s="46"/>
      <c r="H112" s="94"/>
      <c r="I112" s="94"/>
      <c r="J112" s="94"/>
    </row>
    <row r="113" spans="1:10" s="64" customFormat="1" ht="18">
      <c r="A113" s="124"/>
      <c r="B113" s="127"/>
      <c r="C113" s="55" t="s">
        <v>10</v>
      </c>
      <c r="D113" s="49"/>
      <c r="E113" s="46"/>
      <c r="F113" s="46"/>
      <c r="G113" s="46"/>
      <c r="H113" s="94"/>
      <c r="I113" s="94"/>
      <c r="J113" s="94"/>
    </row>
    <row r="114" spans="1:10" s="64" customFormat="1" ht="18.75" customHeight="1">
      <c r="A114" s="125" t="s">
        <v>166</v>
      </c>
      <c r="B114" s="125" t="s">
        <v>105</v>
      </c>
      <c r="C114" s="55" t="s">
        <v>38</v>
      </c>
      <c r="D114" s="49"/>
      <c r="E114" s="46"/>
      <c r="F114" s="46"/>
      <c r="G114" s="46"/>
      <c r="H114" s="94"/>
      <c r="I114" s="94"/>
      <c r="J114" s="94"/>
    </row>
    <row r="115" spans="1:10" s="64" customFormat="1" ht="18">
      <c r="A115" s="126"/>
      <c r="B115" s="126"/>
      <c r="C115" s="55" t="s">
        <v>39</v>
      </c>
      <c r="D115" s="49"/>
      <c r="E115" s="46"/>
      <c r="F115" s="46"/>
      <c r="G115" s="46"/>
      <c r="H115" s="94"/>
      <c r="I115" s="94"/>
      <c r="J115" s="94"/>
    </row>
    <row r="116" spans="1:10" s="64" customFormat="1" ht="18">
      <c r="A116" s="127"/>
      <c r="B116" s="127"/>
      <c r="C116" s="55" t="s">
        <v>10</v>
      </c>
      <c r="D116" s="49"/>
      <c r="E116" s="46"/>
      <c r="F116" s="46"/>
      <c r="G116" s="46"/>
      <c r="H116" s="94"/>
      <c r="I116" s="94"/>
      <c r="J116" s="94"/>
    </row>
    <row r="117" spans="1:10" s="64" customFormat="1" ht="18.75" customHeight="1">
      <c r="A117" s="128" t="s">
        <v>140</v>
      </c>
      <c r="B117" s="128" t="s">
        <v>106</v>
      </c>
      <c r="C117" s="89" t="s">
        <v>38</v>
      </c>
      <c r="D117" s="90"/>
      <c r="E117" s="88"/>
      <c r="F117" s="88"/>
      <c r="G117" s="88"/>
      <c r="H117" s="93">
        <f>H120</f>
        <v>2099.62</v>
      </c>
      <c r="I117" s="93">
        <f>I120</f>
        <v>2099.62</v>
      </c>
      <c r="J117" s="93">
        <f>J120</f>
        <v>2073.79</v>
      </c>
    </row>
    <row r="118" spans="1:10" s="64" customFormat="1" ht="17.399999999999999">
      <c r="A118" s="129"/>
      <c r="B118" s="129"/>
      <c r="C118" s="89" t="s">
        <v>39</v>
      </c>
      <c r="D118" s="90"/>
      <c r="E118" s="88"/>
      <c r="F118" s="88"/>
      <c r="G118" s="88"/>
      <c r="H118" s="93"/>
      <c r="I118" s="93"/>
      <c r="J118" s="93"/>
    </row>
    <row r="119" spans="1:10" s="64" customFormat="1" ht="18">
      <c r="A119" s="130"/>
      <c r="B119" s="130"/>
      <c r="C119" s="55" t="s">
        <v>193</v>
      </c>
      <c r="D119" s="90"/>
      <c r="E119" s="88"/>
      <c r="F119" s="88"/>
      <c r="G119" s="88"/>
      <c r="H119" s="93">
        <f>H117</f>
        <v>2099.62</v>
      </c>
      <c r="I119" s="93">
        <f>I117</f>
        <v>2099.62</v>
      </c>
      <c r="J119" s="93">
        <f>J117</f>
        <v>2073.79</v>
      </c>
    </row>
    <row r="120" spans="1:10" s="64" customFormat="1" ht="18.75" customHeight="1">
      <c r="A120" s="124" t="s">
        <v>167</v>
      </c>
      <c r="B120" s="125" t="s">
        <v>107</v>
      </c>
      <c r="C120" s="55" t="s">
        <v>38</v>
      </c>
      <c r="D120" s="49"/>
      <c r="E120" s="46"/>
      <c r="F120" s="46"/>
      <c r="G120" s="46"/>
      <c r="H120" s="94">
        <f>H122+H123+H124+H125+H126+H127+H128+H129</f>
        <v>2099.62</v>
      </c>
      <c r="I120" s="94">
        <f>I122+I123+I124+I125+I126+I127+I128+I129</f>
        <v>2099.62</v>
      </c>
      <c r="J120" s="94">
        <f>J122+J123+J124+J125+J126+J127+J128+J129</f>
        <v>2073.79</v>
      </c>
    </row>
    <row r="121" spans="1:10" s="64" customFormat="1" ht="18">
      <c r="A121" s="124"/>
      <c r="B121" s="126"/>
      <c r="C121" s="55" t="s">
        <v>39</v>
      </c>
      <c r="D121" s="49"/>
      <c r="E121" s="46"/>
      <c r="F121" s="46"/>
      <c r="G121" s="46"/>
      <c r="H121" s="94"/>
      <c r="I121" s="94"/>
      <c r="J121" s="94"/>
    </row>
    <row r="122" spans="1:10" s="64" customFormat="1" ht="18">
      <c r="A122" s="124"/>
      <c r="B122" s="126"/>
      <c r="C122" s="55" t="s">
        <v>193</v>
      </c>
      <c r="D122" s="49" t="s">
        <v>192</v>
      </c>
      <c r="E122" s="30" t="s">
        <v>194</v>
      </c>
      <c r="F122" s="46">
        <v>1130100590</v>
      </c>
      <c r="G122" s="46">
        <v>111</v>
      </c>
      <c r="H122" s="94">
        <v>1033.7</v>
      </c>
      <c r="I122" s="94">
        <v>1033.7</v>
      </c>
      <c r="J122" s="94">
        <v>1033.57</v>
      </c>
    </row>
    <row r="123" spans="1:10" s="64" customFormat="1" ht="18">
      <c r="A123" s="124"/>
      <c r="B123" s="126"/>
      <c r="C123" s="55" t="s">
        <v>193</v>
      </c>
      <c r="D123" s="49" t="s">
        <v>192</v>
      </c>
      <c r="E123" s="30" t="s">
        <v>194</v>
      </c>
      <c r="F123" s="46">
        <v>1130100590</v>
      </c>
      <c r="G123" s="46">
        <v>119</v>
      </c>
      <c r="H123" s="94">
        <v>309.14999999999998</v>
      </c>
      <c r="I123" s="94">
        <v>309.14999999999998</v>
      </c>
      <c r="J123" s="94">
        <v>309.14999999999998</v>
      </c>
    </row>
    <row r="124" spans="1:10" s="64" customFormat="1" ht="18">
      <c r="A124" s="124"/>
      <c r="B124" s="126"/>
      <c r="C124" s="55" t="s">
        <v>193</v>
      </c>
      <c r="D124" s="49" t="s">
        <v>192</v>
      </c>
      <c r="E124" s="30" t="s">
        <v>194</v>
      </c>
      <c r="F124" s="46">
        <v>1130100590</v>
      </c>
      <c r="G124" s="46">
        <v>242</v>
      </c>
      <c r="H124" s="94">
        <v>160.99</v>
      </c>
      <c r="I124" s="94">
        <v>160.99</v>
      </c>
      <c r="J124" s="94">
        <v>156.46</v>
      </c>
    </row>
    <row r="125" spans="1:10" s="64" customFormat="1" ht="18">
      <c r="A125" s="124"/>
      <c r="B125" s="126"/>
      <c r="C125" s="55" t="s">
        <v>193</v>
      </c>
      <c r="D125" s="49" t="s">
        <v>192</v>
      </c>
      <c r="E125" s="30" t="s">
        <v>194</v>
      </c>
      <c r="F125" s="46">
        <v>1130100590</v>
      </c>
      <c r="G125" s="46">
        <v>112</v>
      </c>
      <c r="H125" s="94">
        <v>0.75</v>
      </c>
      <c r="I125" s="94">
        <v>0.75</v>
      </c>
      <c r="J125" s="94">
        <v>0.75</v>
      </c>
    </row>
    <row r="126" spans="1:10" s="64" customFormat="1" ht="18">
      <c r="A126" s="124"/>
      <c r="B126" s="126"/>
      <c r="C126" s="55" t="s">
        <v>193</v>
      </c>
      <c r="D126" s="49" t="s">
        <v>192</v>
      </c>
      <c r="E126" s="30" t="s">
        <v>194</v>
      </c>
      <c r="F126" s="46">
        <v>1130180200</v>
      </c>
      <c r="G126" s="46">
        <v>244</v>
      </c>
      <c r="H126" s="94">
        <v>100</v>
      </c>
      <c r="I126" s="94">
        <v>100</v>
      </c>
      <c r="J126" s="94">
        <v>100</v>
      </c>
    </row>
    <row r="127" spans="1:10" s="64" customFormat="1" ht="18">
      <c r="A127" s="124"/>
      <c r="B127" s="126"/>
      <c r="C127" s="55" t="s">
        <v>193</v>
      </c>
      <c r="D127" s="49" t="s">
        <v>192</v>
      </c>
      <c r="E127" s="30" t="s">
        <v>194</v>
      </c>
      <c r="F127" s="46">
        <v>1130100590</v>
      </c>
      <c r="G127" s="46">
        <v>244</v>
      </c>
      <c r="H127" s="94">
        <v>248.98</v>
      </c>
      <c r="I127" s="94">
        <v>248.98</v>
      </c>
      <c r="J127" s="94">
        <v>246.26</v>
      </c>
    </row>
    <row r="128" spans="1:10" s="64" customFormat="1" ht="18">
      <c r="A128" s="124"/>
      <c r="B128" s="126"/>
      <c r="C128" s="55" t="s">
        <v>193</v>
      </c>
      <c r="D128" s="49" t="s">
        <v>192</v>
      </c>
      <c r="E128" s="30" t="s">
        <v>194</v>
      </c>
      <c r="F128" s="46">
        <v>1130100590</v>
      </c>
      <c r="G128" s="46">
        <v>247</v>
      </c>
      <c r="H128" s="94">
        <v>111.27</v>
      </c>
      <c r="I128" s="94">
        <v>111.27</v>
      </c>
      <c r="J128" s="94">
        <v>92.86</v>
      </c>
    </row>
    <row r="129" spans="1:10" s="64" customFormat="1" ht="18">
      <c r="A129" s="124"/>
      <c r="B129" s="126"/>
      <c r="C129" s="55" t="s">
        <v>193</v>
      </c>
      <c r="D129" s="49" t="s">
        <v>192</v>
      </c>
      <c r="E129" s="30" t="s">
        <v>194</v>
      </c>
      <c r="F129" s="46">
        <v>1130100590</v>
      </c>
      <c r="G129" s="46">
        <v>851</v>
      </c>
      <c r="H129" s="94">
        <v>134.78</v>
      </c>
      <c r="I129" s="94">
        <v>134.78</v>
      </c>
      <c r="J129" s="94">
        <v>134.74</v>
      </c>
    </row>
    <row r="130" spans="1:10" s="64" customFormat="1" ht="18.75" customHeight="1">
      <c r="A130" s="124" t="s">
        <v>168</v>
      </c>
      <c r="B130" s="125" t="s">
        <v>108</v>
      </c>
      <c r="C130" s="55" t="s">
        <v>38</v>
      </c>
      <c r="D130" s="49"/>
      <c r="E130" s="46"/>
      <c r="F130" s="46"/>
      <c r="G130" s="46"/>
      <c r="H130" s="94"/>
      <c r="I130" s="94"/>
      <c r="J130" s="94"/>
    </row>
    <row r="131" spans="1:10" s="64" customFormat="1" ht="18">
      <c r="A131" s="124"/>
      <c r="B131" s="126"/>
      <c r="C131" s="55" t="s">
        <v>39</v>
      </c>
      <c r="D131" s="49"/>
      <c r="E131" s="46"/>
      <c r="F131" s="46"/>
      <c r="G131" s="46"/>
      <c r="H131" s="94"/>
      <c r="I131" s="94"/>
      <c r="J131" s="94"/>
    </row>
    <row r="132" spans="1:10" s="64" customFormat="1" ht="18">
      <c r="A132" s="124"/>
      <c r="B132" s="127"/>
      <c r="C132" s="55" t="s">
        <v>10</v>
      </c>
      <c r="D132" s="49"/>
      <c r="E132" s="46"/>
      <c r="F132" s="46"/>
      <c r="G132" s="46"/>
      <c r="H132" s="94"/>
      <c r="I132" s="94"/>
      <c r="J132" s="94"/>
    </row>
    <row r="133" spans="1:10" s="64" customFormat="1" ht="18">
      <c r="A133" s="125" t="s">
        <v>163</v>
      </c>
      <c r="B133" s="125" t="s">
        <v>109</v>
      </c>
      <c r="C133" s="55" t="s">
        <v>38</v>
      </c>
      <c r="D133" s="49"/>
      <c r="E133" s="46"/>
      <c r="F133" s="46"/>
      <c r="G133" s="46"/>
      <c r="H133" s="94"/>
      <c r="I133" s="94"/>
      <c r="J133" s="94"/>
    </row>
    <row r="134" spans="1:10" s="64" customFormat="1" ht="18">
      <c r="A134" s="126"/>
      <c r="B134" s="126"/>
      <c r="C134" s="55" t="s">
        <v>39</v>
      </c>
      <c r="D134" s="49"/>
      <c r="E134" s="46"/>
      <c r="F134" s="46"/>
      <c r="G134" s="46"/>
      <c r="H134" s="94"/>
      <c r="I134" s="94"/>
      <c r="J134" s="94"/>
    </row>
    <row r="135" spans="1:10" s="64" customFormat="1" ht="69" customHeight="1">
      <c r="A135" s="127"/>
      <c r="B135" s="127"/>
      <c r="C135" s="55" t="s">
        <v>10</v>
      </c>
      <c r="D135" s="49"/>
      <c r="E135" s="46"/>
      <c r="F135" s="46"/>
      <c r="G135" s="46"/>
      <c r="H135" s="94"/>
      <c r="I135" s="94"/>
      <c r="J135" s="94"/>
    </row>
    <row r="136" spans="1:10" s="64" customFormat="1" ht="17.399999999999999">
      <c r="A136" s="128" t="s">
        <v>141</v>
      </c>
      <c r="B136" s="128" t="s">
        <v>110</v>
      </c>
      <c r="C136" s="89" t="s">
        <v>38</v>
      </c>
      <c r="D136" s="90"/>
      <c r="E136" s="88"/>
      <c r="F136" s="88"/>
      <c r="G136" s="88"/>
      <c r="H136" s="93">
        <f>H139+H154</f>
        <v>31531.170000000002</v>
      </c>
      <c r="I136" s="93">
        <f>I139+I154</f>
        <v>31531.170000000002</v>
      </c>
      <c r="J136" s="93">
        <f>J139+J154</f>
        <v>31517.78</v>
      </c>
    </row>
    <row r="137" spans="1:10" s="64" customFormat="1" ht="17.399999999999999">
      <c r="A137" s="129"/>
      <c r="B137" s="129"/>
      <c r="C137" s="89" t="s">
        <v>39</v>
      </c>
      <c r="D137" s="90"/>
      <c r="E137" s="88"/>
      <c r="F137" s="88"/>
      <c r="G137" s="88"/>
      <c r="H137" s="93"/>
      <c r="I137" s="93"/>
      <c r="J137" s="93"/>
    </row>
    <row r="138" spans="1:10" s="64" customFormat="1" ht="75" customHeight="1">
      <c r="A138" s="130"/>
      <c r="B138" s="130"/>
      <c r="C138" s="55" t="s">
        <v>193</v>
      </c>
      <c r="D138" s="90"/>
      <c r="E138" s="88"/>
      <c r="F138" s="88"/>
      <c r="G138" s="88"/>
      <c r="H138" s="93">
        <f>H136</f>
        <v>31531.170000000002</v>
      </c>
      <c r="I138" s="93">
        <f>I136</f>
        <v>31531.170000000002</v>
      </c>
      <c r="J138" s="93">
        <f>J136</f>
        <v>31517.78</v>
      </c>
    </row>
    <row r="139" spans="1:10" s="64" customFormat="1" ht="18">
      <c r="A139" s="124" t="s">
        <v>169</v>
      </c>
      <c r="B139" s="125" t="s">
        <v>111</v>
      </c>
      <c r="C139" s="55" t="s">
        <v>38</v>
      </c>
      <c r="D139" s="49"/>
      <c r="E139" s="46"/>
      <c r="F139" s="46"/>
      <c r="G139" s="46"/>
      <c r="H139" s="94">
        <f>H141+H142+H143+H144+H145+H146+H147+H148</f>
        <v>31531.170000000002</v>
      </c>
      <c r="I139" s="94">
        <f>I141+I142+I143+I144+I145+I147+I146+I148</f>
        <v>31531.170000000002</v>
      </c>
      <c r="J139" s="94">
        <f>J141+J142+J143+J144+J145+J146+J147+J148</f>
        <v>31517.78</v>
      </c>
    </row>
    <row r="140" spans="1:10" s="64" customFormat="1" ht="18">
      <c r="A140" s="124"/>
      <c r="B140" s="126"/>
      <c r="C140" s="55" t="s">
        <v>39</v>
      </c>
      <c r="D140" s="49"/>
      <c r="E140" s="46"/>
      <c r="F140" s="46"/>
      <c r="G140" s="46"/>
      <c r="H140" s="94"/>
      <c r="I140" s="94"/>
      <c r="J140" s="94"/>
    </row>
    <row r="141" spans="1:10" s="64" customFormat="1" ht="18">
      <c r="A141" s="124"/>
      <c r="B141" s="126"/>
      <c r="C141" s="55" t="s">
        <v>193</v>
      </c>
      <c r="D141" s="49" t="s">
        <v>192</v>
      </c>
      <c r="E141" s="30" t="s">
        <v>196</v>
      </c>
      <c r="F141" s="46">
        <v>1140100590</v>
      </c>
      <c r="G141" s="46">
        <v>111</v>
      </c>
      <c r="H141" s="94">
        <v>20302.3</v>
      </c>
      <c r="I141" s="94">
        <v>20302.3</v>
      </c>
      <c r="J141" s="94">
        <v>20302.3</v>
      </c>
    </row>
    <row r="142" spans="1:10" s="64" customFormat="1" ht="18">
      <c r="A142" s="124"/>
      <c r="B142" s="126"/>
      <c r="C142" s="55" t="s">
        <v>193</v>
      </c>
      <c r="D142" s="49" t="s">
        <v>192</v>
      </c>
      <c r="E142" s="30" t="s">
        <v>196</v>
      </c>
      <c r="F142" s="46">
        <v>1140100590</v>
      </c>
      <c r="G142" s="46">
        <v>119</v>
      </c>
      <c r="H142" s="94">
        <v>6073.93</v>
      </c>
      <c r="I142" s="94">
        <v>6073.93</v>
      </c>
      <c r="J142" s="94">
        <v>6076.59</v>
      </c>
    </row>
    <row r="143" spans="1:10" s="64" customFormat="1" ht="18">
      <c r="A143" s="124"/>
      <c r="B143" s="126"/>
      <c r="C143" s="55" t="s">
        <v>193</v>
      </c>
      <c r="D143" s="49" t="s">
        <v>192</v>
      </c>
      <c r="E143" s="30" t="s">
        <v>196</v>
      </c>
      <c r="F143" s="46">
        <v>1140100590</v>
      </c>
      <c r="G143" s="46">
        <v>242</v>
      </c>
      <c r="H143" s="94">
        <v>186.61</v>
      </c>
      <c r="I143" s="94">
        <v>186.61</v>
      </c>
      <c r="J143" s="94">
        <v>179.17</v>
      </c>
    </row>
    <row r="144" spans="1:10" s="64" customFormat="1" ht="18">
      <c r="A144" s="124"/>
      <c r="B144" s="126"/>
      <c r="C144" s="55"/>
      <c r="D144" s="49" t="s">
        <v>192</v>
      </c>
      <c r="E144" s="30" t="s">
        <v>196</v>
      </c>
      <c r="F144" s="46">
        <v>1140100590</v>
      </c>
      <c r="G144" s="46">
        <v>244</v>
      </c>
      <c r="H144" s="94">
        <v>1143.57</v>
      </c>
      <c r="I144" s="94">
        <v>1143.57</v>
      </c>
      <c r="J144" s="94">
        <v>1135.6099999999999</v>
      </c>
    </row>
    <row r="145" spans="1:10" s="64" customFormat="1" ht="18">
      <c r="A145" s="124"/>
      <c r="B145" s="126"/>
      <c r="C145" s="55"/>
      <c r="D145" s="49" t="s">
        <v>192</v>
      </c>
      <c r="E145" s="30" t="s">
        <v>196</v>
      </c>
      <c r="F145" s="46">
        <v>1140100590</v>
      </c>
      <c r="G145" s="46">
        <v>247</v>
      </c>
      <c r="H145" s="94">
        <v>1967.11</v>
      </c>
      <c r="I145" s="94">
        <v>1967.11</v>
      </c>
      <c r="J145" s="94">
        <v>1966.61</v>
      </c>
    </row>
    <row r="146" spans="1:10" s="64" customFormat="1" ht="18">
      <c r="A146" s="124"/>
      <c r="B146" s="126"/>
      <c r="C146" s="55"/>
      <c r="D146" s="49" t="s">
        <v>192</v>
      </c>
      <c r="E146" s="30" t="s">
        <v>196</v>
      </c>
      <c r="F146" s="46">
        <v>1140180200</v>
      </c>
      <c r="G146" s="46">
        <v>242</v>
      </c>
      <c r="H146" s="94">
        <v>76</v>
      </c>
      <c r="I146" s="94">
        <v>76</v>
      </c>
      <c r="J146" s="94">
        <v>76</v>
      </c>
    </row>
    <row r="147" spans="1:10" s="64" customFormat="1" ht="18">
      <c r="A147" s="124"/>
      <c r="B147" s="126"/>
      <c r="C147" s="55"/>
      <c r="D147" s="49" t="s">
        <v>192</v>
      </c>
      <c r="E147" s="30" t="s">
        <v>196</v>
      </c>
      <c r="F147" s="46">
        <v>1140180200</v>
      </c>
      <c r="G147" s="46">
        <v>244</v>
      </c>
      <c r="H147" s="94">
        <v>1354</v>
      </c>
      <c r="I147" s="94">
        <v>1354</v>
      </c>
      <c r="J147" s="94">
        <v>1354</v>
      </c>
    </row>
    <row r="148" spans="1:10" s="64" customFormat="1" ht="18">
      <c r="A148" s="124"/>
      <c r="B148" s="127"/>
      <c r="C148" s="55" t="s">
        <v>10</v>
      </c>
      <c r="D148" s="49" t="s">
        <v>192</v>
      </c>
      <c r="E148" s="30" t="s">
        <v>196</v>
      </c>
      <c r="F148" s="46">
        <v>1140100590</v>
      </c>
      <c r="G148" s="46">
        <v>851</v>
      </c>
      <c r="H148" s="94">
        <v>427.65</v>
      </c>
      <c r="I148" s="94">
        <v>427.65</v>
      </c>
      <c r="J148" s="94">
        <v>427.5</v>
      </c>
    </row>
    <row r="149" spans="1:10" s="64" customFormat="1" ht="18">
      <c r="A149" s="125" t="s">
        <v>163</v>
      </c>
      <c r="B149" s="125" t="s">
        <v>112</v>
      </c>
      <c r="C149" s="55" t="s">
        <v>38</v>
      </c>
      <c r="D149" s="49"/>
      <c r="E149" s="46"/>
      <c r="F149" s="46"/>
      <c r="G149" s="46"/>
      <c r="H149" s="94"/>
      <c r="I149" s="94"/>
      <c r="J149" s="94"/>
    </row>
    <row r="150" spans="1:10" s="64" customFormat="1" ht="18">
      <c r="A150" s="126"/>
      <c r="B150" s="126"/>
      <c r="C150" s="55" t="s">
        <v>39</v>
      </c>
      <c r="D150" s="49"/>
      <c r="E150" s="46"/>
      <c r="F150" s="46"/>
      <c r="G150" s="46"/>
      <c r="H150" s="94"/>
      <c r="I150" s="94"/>
      <c r="J150" s="94"/>
    </row>
    <row r="151" spans="1:10" s="64" customFormat="1" ht="18">
      <c r="A151" s="126"/>
      <c r="B151" s="126"/>
      <c r="C151" s="55"/>
      <c r="D151" s="49"/>
      <c r="E151" s="46"/>
      <c r="F151" s="46"/>
      <c r="G151" s="46"/>
      <c r="H151" s="94"/>
      <c r="I151" s="94"/>
      <c r="J151" s="94"/>
    </row>
    <row r="152" spans="1:10" s="64" customFormat="1" ht="18">
      <c r="A152" s="126"/>
      <c r="B152" s="126"/>
      <c r="C152" s="55"/>
      <c r="D152" s="49"/>
      <c r="E152" s="46"/>
      <c r="F152" s="46"/>
      <c r="G152" s="46"/>
      <c r="H152" s="94"/>
      <c r="I152" s="94"/>
      <c r="J152" s="94"/>
    </row>
    <row r="153" spans="1:10" s="64" customFormat="1" ht="18">
      <c r="A153" s="127"/>
      <c r="B153" s="127"/>
      <c r="C153" s="55" t="s">
        <v>10</v>
      </c>
      <c r="D153" s="49"/>
      <c r="E153" s="46"/>
      <c r="F153" s="46"/>
      <c r="G153" s="46"/>
      <c r="H153" s="94"/>
      <c r="I153" s="94"/>
      <c r="J153" s="94"/>
    </row>
    <row r="154" spans="1:10" s="64" customFormat="1" ht="18.75" customHeight="1">
      <c r="A154" s="125" t="s">
        <v>163</v>
      </c>
      <c r="B154" s="125" t="s">
        <v>113</v>
      </c>
      <c r="C154" s="55" t="s">
        <v>38</v>
      </c>
      <c r="D154" s="49"/>
      <c r="E154" s="46"/>
      <c r="F154" s="46"/>
      <c r="G154" s="46"/>
      <c r="H154" s="94">
        <f>H157+H156</f>
        <v>0</v>
      </c>
      <c r="I154" s="94">
        <f>I157+I156</f>
        <v>0</v>
      </c>
      <c r="J154" s="94">
        <f>J157+J156</f>
        <v>0</v>
      </c>
    </row>
    <row r="155" spans="1:10" s="64" customFormat="1" ht="18">
      <c r="A155" s="126"/>
      <c r="B155" s="126"/>
      <c r="C155" s="55" t="s">
        <v>39</v>
      </c>
      <c r="D155" s="49"/>
      <c r="E155" s="46"/>
      <c r="F155" s="46"/>
      <c r="G155" s="46"/>
      <c r="H155" s="94"/>
      <c r="I155" s="94"/>
      <c r="J155" s="94"/>
    </row>
    <row r="156" spans="1:10" s="64" customFormat="1" ht="18">
      <c r="A156" s="126"/>
      <c r="B156" s="126"/>
      <c r="C156" s="55" t="s">
        <v>193</v>
      </c>
      <c r="D156" s="49"/>
      <c r="E156" s="30"/>
      <c r="F156" s="46"/>
      <c r="G156" s="46"/>
      <c r="H156" s="94"/>
      <c r="I156" s="94"/>
      <c r="J156" s="94"/>
    </row>
    <row r="157" spans="1:10" s="64" customFormat="1" ht="18">
      <c r="A157" s="126"/>
      <c r="B157" s="126"/>
      <c r="C157" s="55" t="s">
        <v>193</v>
      </c>
      <c r="D157" s="49"/>
      <c r="E157" s="30"/>
      <c r="F157" s="46"/>
      <c r="G157" s="46"/>
      <c r="H157" s="94"/>
      <c r="I157" s="94"/>
      <c r="J157" s="94"/>
    </row>
    <row r="158" spans="1:10" s="64" customFormat="1" ht="18">
      <c r="A158" s="127"/>
      <c r="B158" s="127"/>
      <c r="C158" s="55" t="s">
        <v>10</v>
      </c>
      <c r="D158" s="49"/>
      <c r="E158" s="30"/>
      <c r="F158" s="46"/>
      <c r="G158" s="46"/>
      <c r="H158" s="94"/>
      <c r="I158" s="94"/>
      <c r="J158" s="94"/>
    </row>
    <row r="159" spans="1:10" s="64" customFormat="1" ht="18.75" customHeight="1">
      <c r="A159" s="124" t="s">
        <v>170</v>
      </c>
      <c r="B159" s="125" t="s">
        <v>114</v>
      </c>
      <c r="C159" s="55" t="s">
        <v>38</v>
      </c>
      <c r="D159" s="49"/>
      <c r="E159" s="30"/>
      <c r="F159" s="46"/>
      <c r="G159" s="46"/>
      <c r="H159" s="94"/>
      <c r="I159" s="94"/>
      <c r="J159" s="94"/>
    </row>
    <row r="160" spans="1:10" s="64" customFormat="1" ht="18">
      <c r="A160" s="124"/>
      <c r="B160" s="126"/>
      <c r="C160" s="55" t="s">
        <v>39</v>
      </c>
      <c r="D160" s="49"/>
      <c r="E160" s="30"/>
      <c r="F160" s="46"/>
      <c r="G160" s="46"/>
      <c r="H160" s="94"/>
      <c r="I160" s="94"/>
      <c r="J160" s="94"/>
    </row>
    <row r="161" spans="1:10" s="64" customFormat="1" ht="18">
      <c r="A161" s="124"/>
      <c r="B161" s="127"/>
      <c r="C161" s="55" t="s">
        <v>10</v>
      </c>
      <c r="D161" s="49"/>
      <c r="E161" s="46"/>
      <c r="F161" s="46"/>
      <c r="G161" s="46"/>
      <c r="H161" s="94"/>
      <c r="I161" s="94"/>
      <c r="J161" s="94"/>
    </row>
    <row r="162" spans="1:10" s="64" customFormat="1" ht="18">
      <c r="A162" s="124" t="s">
        <v>171</v>
      </c>
      <c r="B162" s="125" t="s">
        <v>115</v>
      </c>
      <c r="C162" s="55" t="s">
        <v>38</v>
      </c>
      <c r="D162" s="49"/>
      <c r="E162" s="46"/>
      <c r="F162" s="46"/>
      <c r="G162" s="46"/>
      <c r="H162" s="94"/>
      <c r="I162" s="94"/>
      <c r="J162" s="94"/>
    </row>
    <row r="163" spans="1:10" s="64" customFormat="1" ht="18">
      <c r="A163" s="124"/>
      <c r="B163" s="126"/>
      <c r="C163" s="55" t="s">
        <v>39</v>
      </c>
      <c r="D163" s="49"/>
      <c r="E163" s="46"/>
      <c r="F163" s="46"/>
      <c r="G163" s="46"/>
      <c r="H163" s="94"/>
      <c r="I163" s="94"/>
      <c r="J163" s="94"/>
    </row>
    <row r="164" spans="1:10" s="64" customFormat="1" ht="47.25" customHeight="1">
      <c r="A164" s="124"/>
      <c r="B164" s="127"/>
      <c r="C164" s="55" t="s">
        <v>10</v>
      </c>
      <c r="D164" s="49"/>
      <c r="E164" s="46"/>
      <c r="F164" s="46"/>
      <c r="G164" s="46"/>
      <c r="H164" s="94"/>
      <c r="I164" s="94"/>
      <c r="J164" s="94"/>
    </row>
    <row r="165" spans="1:10" s="64" customFormat="1" ht="18.75" customHeight="1">
      <c r="A165" s="124" t="s">
        <v>172</v>
      </c>
      <c r="B165" s="125" t="s">
        <v>116</v>
      </c>
      <c r="C165" s="55" t="s">
        <v>38</v>
      </c>
      <c r="D165" s="49"/>
      <c r="E165" s="46"/>
      <c r="F165" s="46"/>
      <c r="G165" s="46"/>
      <c r="H165" s="94"/>
      <c r="I165" s="94"/>
      <c r="J165" s="94"/>
    </row>
    <row r="166" spans="1:10" s="64" customFormat="1" ht="18">
      <c r="A166" s="124"/>
      <c r="B166" s="126"/>
      <c r="C166" s="55" t="s">
        <v>39</v>
      </c>
      <c r="D166" s="49"/>
      <c r="E166" s="46"/>
      <c r="F166" s="46"/>
      <c r="G166" s="46"/>
      <c r="H166" s="94"/>
      <c r="I166" s="94"/>
      <c r="J166" s="94"/>
    </row>
    <row r="167" spans="1:10" s="64" customFormat="1" ht="177.75" customHeight="1">
      <c r="A167" s="124"/>
      <c r="B167" s="127"/>
      <c r="C167" s="55" t="s">
        <v>10</v>
      </c>
      <c r="D167" s="49"/>
      <c r="E167" s="46"/>
      <c r="F167" s="46"/>
      <c r="G167" s="46"/>
      <c r="H167" s="94"/>
      <c r="I167" s="94"/>
      <c r="J167" s="94"/>
    </row>
    <row r="168" spans="1:10" s="64" customFormat="1" ht="17.399999999999999">
      <c r="A168" s="128" t="s">
        <v>142</v>
      </c>
      <c r="B168" s="135" t="s">
        <v>117</v>
      </c>
      <c r="C168" s="89" t="s">
        <v>38</v>
      </c>
      <c r="D168" s="84"/>
      <c r="E168" s="88"/>
      <c r="F168" s="88"/>
      <c r="G168" s="88"/>
      <c r="H168" s="97"/>
      <c r="I168" s="97"/>
      <c r="J168" s="97"/>
    </row>
    <row r="169" spans="1:10" s="64" customFormat="1" ht="17.399999999999999">
      <c r="A169" s="129"/>
      <c r="B169" s="135"/>
      <c r="C169" s="89" t="s">
        <v>39</v>
      </c>
      <c r="D169" s="84"/>
      <c r="E169" s="88"/>
      <c r="F169" s="88"/>
      <c r="G169" s="88"/>
      <c r="H169" s="97"/>
      <c r="I169" s="97"/>
      <c r="J169" s="97"/>
    </row>
    <row r="170" spans="1:10" s="64" customFormat="1" ht="39.75" customHeight="1">
      <c r="A170" s="130"/>
      <c r="B170" s="135"/>
      <c r="C170" s="89" t="s">
        <v>193</v>
      </c>
      <c r="D170" s="84"/>
      <c r="E170" s="88"/>
      <c r="F170" s="88"/>
      <c r="G170" s="88"/>
      <c r="H170" s="97"/>
      <c r="I170" s="97"/>
      <c r="J170" s="97"/>
    </row>
    <row r="171" spans="1:10" s="64" customFormat="1" ht="18">
      <c r="A171" s="124" t="s">
        <v>173</v>
      </c>
      <c r="B171" s="124" t="s">
        <v>118</v>
      </c>
      <c r="C171" s="55" t="s">
        <v>38</v>
      </c>
      <c r="D171" s="48"/>
      <c r="E171" s="46"/>
      <c r="F171" s="46"/>
      <c r="G171" s="46"/>
      <c r="H171" s="96"/>
      <c r="I171" s="96"/>
      <c r="J171" s="96"/>
    </row>
    <row r="172" spans="1:10" s="64" customFormat="1" ht="18">
      <c r="A172" s="124"/>
      <c r="B172" s="124"/>
      <c r="C172" s="55" t="s">
        <v>39</v>
      </c>
      <c r="D172" s="48"/>
      <c r="E172" s="46"/>
      <c r="F172" s="46"/>
      <c r="G172" s="46"/>
      <c r="H172" s="96"/>
      <c r="I172" s="96"/>
      <c r="J172" s="96"/>
    </row>
    <row r="173" spans="1:10" s="64" customFormat="1" ht="18">
      <c r="A173" s="124"/>
      <c r="B173" s="124"/>
      <c r="C173" s="55" t="s">
        <v>193</v>
      </c>
      <c r="D173" s="48"/>
      <c r="E173" s="46"/>
      <c r="F173" s="46"/>
      <c r="G173" s="46"/>
      <c r="H173" s="96"/>
      <c r="I173" s="96"/>
      <c r="J173" s="96"/>
    </row>
    <row r="174" spans="1:10" s="64" customFormat="1" ht="18">
      <c r="A174" s="124" t="s">
        <v>174</v>
      </c>
      <c r="B174" s="124" t="s">
        <v>119</v>
      </c>
      <c r="C174" s="55" t="s">
        <v>38</v>
      </c>
      <c r="D174" s="48"/>
      <c r="E174" s="46"/>
      <c r="F174" s="46"/>
      <c r="G174" s="46"/>
      <c r="H174" s="96"/>
      <c r="I174" s="96"/>
      <c r="J174" s="96"/>
    </row>
    <row r="175" spans="1:10" s="64" customFormat="1" ht="18">
      <c r="A175" s="124"/>
      <c r="B175" s="124"/>
      <c r="C175" s="55" t="s">
        <v>39</v>
      </c>
      <c r="D175" s="48"/>
      <c r="E175" s="46"/>
      <c r="F175" s="46"/>
      <c r="G175" s="46"/>
      <c r="H175" s="96"/>
      <c r="I175" s="96"/>
      <c r="J175" s="96"/>
    </row>
    <row r="176" spans="1:10" s="64" customFormat="1" ht="18">
      <c r="A176" s="124"/>
      <c r="B176" s="124"/>
      <c r="C176" s="55" t="s">
        <v>10</v>
      </c>
      <c r="D176" s="48"/>
      <c r="E176" s="46"/>
      <c r="F176" s="46"/>
      <c r="G176" s="46"/>
      <c r="H176" s="96"/>
      <c r="I176" s="96"/>
      <c r="J176" s="96"/>
    </row>
    <row r="177" spans="1:10" s="64" customFormat="1" ht="18">
      <c r="A177" s="124" t="s">
        <v>175</v>
      </c>
      <c r="B177" s="124" t="s">
        <v>120</v>
      </c>
      <c r="C177" s="55" t="s">
        <v>38</v>
      </c>
      <c r="D177" s="48"/>
      <c r="E177" s="46"/>
      <c r="F177" s="46"/>
      <c r="G177" s="46"/>
      <c r="H177" s="96"/>
      <c r="I177" s="96"/>
      <c r="J177" s="96"/>
    </row>
    <row r="178" spans="1:10" s="64" customFormat="1" ht="18">
      <c r="A178" s="124"/>
      <c r="B178" s="124"/>
      <c r="C178" s="55" t="s">
        <v>39</v>
      </c>
      <c r="D178" s="48"/>
      <c r="E178" s="46"/>
      <c r="F178" s="46"/>
      <c r="G178" s="46"/>
      <c r="H178" s="96"/>
      <c r="I178" s="96"/>
      <c r="J178" s="96"/>
    </row>
    <row r="179" spans="1:10" s="64" customFormat="1" ht="18">
      <c r="A179" s="124"/>
      <c r="B179" s="124"/>
      <c r="C179" s="55" t="s">
        <v>10</v>
      </c>
      <c r="D179" s="48"/>
      <c r="E179" s="46"/>
      <c r="F179" s="46"/>
      <c r="G179" s="46"/>
      <c r="H179" s="96"/>
      <c r="I179" s="96"/>
      <c r="J179" s="96"/>
    </row>
    <row r="180" spans="1:10" s="64" customFormat="1" ht="18">
      <c r="A180" s="124" t="s">
        <v>176</v>
      </c>
      <c r="B180" s="124" t="s">
        <v>121</v>
      </c>
      <c r="C180" s="55" t="s">
        <v>38</v>
      </c>
      <c r="D180" s="48"/>
      <c r="E180" s="46"/>
      <c r="F180" s="46"/>
      <c r="G180" s="46"/>
      <c r="H180" s="96"/>
      <c r="I180" s="96"/>
      <c r="J180" s="96"/>
    </row>
    <row r="181" spans="1:10" s="64" customFormat="1" ht="18">
      <c r="A181" s="124"/>
      <c r="B181" s="124"/>
      <c r="C181" s="55" t="s">
        <v>39</v>
      </c>
      <c r="D181" s="48"/>
      <c r="E181" s="46"/>
      <c r="F181" s="46"/>
      <c r="G181" s="46"/>
      <c r="H181" s="96"/>
      <c r="I181" s="96"/>
      <c r="J181" s="96"/>
    </row>
    <row r="182" spans="1:10" s="64" customFormat="1" ht="84.75" customHeight="1">
      <c r="A182" s="124"/>
      <c r="B182" s="124"/>
      <c r="C182" s="55" t="s">
        <v>10</v>
      </c>
      <c r="D182" s="48"/>
      <c r="E182" s="46"/>
      <c r="F182" s="46"/>
      <c r="G182" s="46"/>
      <c r="H182" s="96"/>
      <c r="I182" s="96"/>
      <c r="J182" s="96"/>
    </row>
    <row r="183" spans="1:10" s="64" customFormat="1" ht="18">
      <c r="A183" s="124" t="s">
        <v>177</v>
      </c>
      <c r="B183" s="124" t="s">
        <v>122</v>
      </c>
      <c r="C183" s="55" t="s">
        <v>38</v>
      </c>
      <c r="D183" s="48"/>
      <c r="E183" s="46"/>
      <c r="F183" s="46"/>
      <c r="G183" s="46"/>
      <c r="H183" s="96"/>
      <c r="I183" s="96"/>
      <c r="J183" s="96"/>
    </row>
    <row r="184" spans="1:10" s="64" customFormat="1" ht="18">
      <c r="A184" s="124"/>
      <c r="B184" s="124"/>
      <c r="C184" s="55" t="s">
        <v>39</v>
      </c>
      <c r="D184" s="48"/>
      <c r="E184" s="46"/>
      <c r="F184" s="46"/>
      <c r="G184" s="46"/>
      <c r="H184" s="96"/>
      <c r="I184" s="96"/>
      <c r="J184" s="96"/>
    </row>
    <row r="185" spans="1:10" s="64" customFormat="1" ht="18">
      <c r="A185" s="124"/>
      <c r="B185" s="124"/>
      <c r="C185" s="55" t="s">
        <v>10</v>
      </c>
      <c r="D185" s="48"/>
      <c r="E185" s="46"/>
      <c r="F185" s="46"/>
      <c r="G185" s="46"/>
      <c r="H185" s="96"/>
      <c r="I185" s="96"/>
      <c r="J185" s="96"/>
    </row>
    <row r="186" spans="1:10" s="64" customFormat="1" ht="17.399999999999999">
      <c r="A186" s="128" t="s">
        <v>178</v>
      </c>
      <c r="B186" s="135" t="s">
        <v>123</v>
      </c>
      <c r="C186" s="89" t="s">
        <v>38</v>
      </c>
      <c r="D186" s="84"/>
      <c r="E186" s="88"/>
      <c r="F186" s="88"/>
      <c r="G186" s="88"/>
      <c r="H186" s="97">
        <f>H189+H199</f>
        <v>40752.439999999995</v>
      </c>
      <c r="I186" s="97">
        <f>I189+I199</f>
        <v>40752.439999999995</v>
      </c>
      <c r="J186" s="97">
        <f>J189+J199</f>
        <v>39963.880000000005</v>
      </c>
    </row>
    <row r="187" spans="1:10" s="64" customFormat="1" ht="17.399999999999999">
      <c r="A187" s="129"/>
      <c r="B187" s="135"/>
      <c r="C187" s="89" t="s">
        <v>39</v>
      </c>
      <c r="D187" s="84"/>
      <c r="E187" s="88"/>
      <c r="F187" s="88"/>
      <c r="G187" s="88"/>
      <c r="H187" s="97"/>
      <c r="I187" s="97"/>
      <c r="J187" s="97"/>
    </row>
    <row r="188" spans="1:10" s="64" customFormat="1" ht="17.399999999999999">
      <c r="A188" s="130"/>
      <c r="B188" s="135"/>
      <c r="C188" s="89" t="s">
        <v>193</v>
      </c>
      <c r="D188" s="84"/>
      <c r="E188" s="88"/>
      <c r="F188" s="88"/>
      <c r="G188" s="88"/>
      <c r="H188" s="97">
        <f>H186</f>
        <v>40752.439999999995</v>
      </c>
      <c r="I188" s="97">
        <f>I186</f>
        <v>40752.439999999995</v>
      </c>
      <c r="J188" s="97">
        <f>J186</f>
        <v>39963.880000000005</v>
      </c>
    </row>
    <row r="189" spans="1:10" s="64" customFormat="1" ht="18">
      <c r="A189" s="124" t="s">
        <v>179</v>
      </c>
      <c r="B189" s="124" t="s">
        <v>124</v>
      </c>
      <c r="C189" s="55" t="s">
        <v>38</v>
      </c>
      <c r="D189" s="48"/>
      <c r="E189" s="46"/>
      <c r="F189" s="46"/>
      <c r="G189" s="46"/>
      <c r="H189" s="96">
        <f>H191+H192</f>
        <v>6489.21</v>
      </c>
      <c r="I189" s="96">
        <f>I191+I192</f>
        <v>6489.21</v>
      </c>
      <c r="J189" s="96">
        <f>J191+J192</f>
        <v>5894.34</v>
      </c>
    </row>
    <row r="190" spans="1:10" s="64" customFormat="1" ht="18">
      <c r="A190" s="124"/>
      <c r="B190" s="124"/>
      <c r="C190" s="55" t="s">
        <v>39</v>
      </c>
      <c r="D190" s="48"/>
      <c r="E190" s="46"/>
      <c r="F190" s="46"/>
      <c r="G190" s="46"/>
      <c r="H190" s="96"/>
      <c r="I190" s="96"/>
      <c r="J190" s="96"/>
    </row>
    <row r="191" spans="1:10" s="64" customFormat="1" ht="18">
      <c r="A191" s="124"/>
      <c r="B191" s="124"/>
      <c r="C191" s="55" t="s">
        <v>193</v>
      </c>
      <c r="D191" s="48" t="s">
        <v>192</v>
      </c>
      <c r="E191" s="46">
        <v>1101</v>
      </c>
      <c r="F191" s="46">
        <v>116018200</v>
      </c>
      <c r="G191" s="46">
        <v>244</v>
      </c>
      <c r="H191" s="96">
        <v>322</v>
      </c>
      <c r="I191" s="96">
        <v>322</v>
      </c>
      <c r="J191" s="96">
        <v>322</v>
      </c>
    </row>
    <row r="192" spans="1:10" s="64" customFormat="1" ht="18">
      <c r="A192" s="124"/>
      <c r="B192" s="124"/>
      <c r="C192" s="55" t="s">
        <v>193</v>
      </c>
      <c r="D192" s="48" t="s">
        <v>192</v>
      </c>
      <c r="E192" s="46">
        <v>1101</v>
      </c>
      <c r="F192" s="46">
        <v>16018410</v>
      </c>
      <c r="G192" s="46">
        <v>244</v>
      </c>
      <c r="H192" s="96">
        <v>6167.21</v>
      </c>
      <c r="I192" s="96">
        <v>6167.21</v>
      </c>
      <c r="J192" s="96">
        <v>5572.34</v>
      </c>
    </row>
    <row r="193" spans="1:10" s="64" customFormat="1" ht="18">
      <c r="A193" s="124" t="s">
        <v>180</v>
      </c>
      <c r="B193" s="124" t="s">
        <v>125</v>
      </c>
      <c r="C193" s="55" t="s">
        <v>38</v>
      </c>
      <c r="D193" s="48"/>
      <c r="E193" s="46"/>
      <c r="F193" s="46"/>
      <c r="G193" s="46"/>
      <c r="H193" s="96"/>
      <c r="I193" s="96"/>
      <c r="J193" s="96"/>
    </row>
    <row r="194" spans="1:10" s="64" customFormat="1" ht="18">
      <c r="A194" s="124"/>
      <c r="B194" s="124"/>
      <c r="C194" s="55" t="s">
        <v>39</v>
      </c>
      <c r="D194" s="48"/>
      <c r="E194" s="46"/>
      <c r="F194" s="46"/>
      <c r="G194" s="46"/>
      <c r="H194" s="96"/>
      <c r="I194" s="96"/>
      <c r="J194" s="96"/>
    </row>
    <row r="195" spans="1:10" s="64" customFormat="1" ht="18">
      <c r="A195" s="124"/>
      <c r="B195" s="124"/>
      <c r="C195" s="55" t="s">
        <v>10</v>
      </c>
      <c r="D195" s="48"/>
      <c r="E195" s="46"/>
      <c r="F195" s="46"/>
      <c r="G195" s="46"/>
      <c r="H195" s="96"/>
      <c r="I195" s="96"/>
      <c r="J195" s="96"/>
    </row>
    <row r="196" spans="1:10" s="64" customFormat="1" ht="18">
      <c r="A196" s="124" t="s">
        <v>181</v>
      </c>
      <c r="B196" s="124" t="s">
        <v>126</v>
      </c>
      <c r="C196" s="55" t="s">
        <v>38</v>
      </c>
      <c r="D196" s="48"/>
      <c r="E196" s="46"/>
      <c r="F196" s="46"/>
      <c r="G196" s="46"/>
      <c r="H196" s="96"/>
      <c r="I196" s="96"/>
      <c r="J196" s="96"/>
    </row>
    <row r="197" spans="1:10" s="64" customFormat="1" ht="18">
      <c r="A197" s="124"/>
      <c r="B197" s="124"/>
      <c r="C197" s="55" t="s">
        <v>39</v>
      </c>
      <c r="D197" s="48"/>
      <c r="E197" s="46"/>
      <c r="F197" s="46"/>
      <c r="G197" s="46"/>
      <c r="H197" s="96"/>
      <c r="I197" s="96"/>
      <c r="J197" s="96"/>
    </row>
    <row r="198" spans="1:10" s="64" customFormat="1" ht="18">
      <c r="A198" s="124"/>
      <c r="B198" s="124"/>
      <c r="C198" s="55" t="s">
        <v>10</v>
      </c>
      <c r="D198" s="48"/>
      <c r="E198" s="46"/>
      <c r="F198" s="46"/>
      <c r="G198" s="46"/>
      <c r="H198" s="96"/>
      <c r="I198" s="96"/>
      <c r="J198" s="96"/>
    </row>
    <row r="199" spans="1:10" s="64" customFormat="1" ht="18">
      <c r="A199" s="124" t="s">
        <v>182</v>
      </c>
      <c r="B199" s="124" t="s">
        <v>127</v>
      </c>
      <c r="C199" s="55" t="s">
        <v>38</v>
      </c>
      <c r="D199" s="48"/>
      <c r="E199" s="46"/>
      <c r="F199" s="46"/>
      <c r="G199" s="46"/>
      <c r="H199" s="96">
        <f>H201+H202+H203+H204+H205+H206+H208+H207+H209+H210</f>
        <v>34263.229999999996</v>
      </c>
      <c r="I199" s="96">
        <f>I201+I202+I203+I205+I204+I206+I207+I208+I209+I210</f>
        <v>34263.229999999996</v>
      </c>
      <c r="J199" s="96">
        <f>J201+J202+J203+J204+J205+J206+J207+J208+J209+J210</f>
        <v>34069.54</v>
      </c>
    </row>
    <row r="200" spans="1:10" s="64" customFormat="1" ht="18">
      <c r="A200" s="124"/>
      <c r="B200" s="124"/>
      <c r="C200" s="55" t="s">
        <v>39</v>
      </c>
      <c r="D200" s="48"/>
      <c r="E200" s="46"/>
      <c r="F200" s="46"/>
      <c r="G200" s="46"/>
      <c r="H200" s="96"/>
      <c r="I200" s="96"/>
      <c r="J200" s="96"/>
    </row>
    <row r="201" spans="1:10" s="64" customFormat="1" ht="18">
      <c r="A201" s="124"/>
      <c r="B201" s="124"/>
      <c r="C201" s="55" t="s">
        <v>193</v>
      </c>
      <c r="D201" s="48" t="s">
        <v>192</v>
      </c>
      <c r="E201" s="46">
        <v>1102</v>
      </c>
      <c r="F201" s="46">
        <v>1160400590</v>
      </c>
      <c r="G201" s="46">
        <v>111</v>
      </c>
      <c r="H201" s="96">
        <v>14304.83</v>
      </c>
      <c r="I201" s="96">
        <v>14304.83</v>
      </c>
      <c r="J201" s="96">
        <v>14304.83</v>
      </c>
    </row>
    <row r="202" spans="1:10" s="64" customFormat="1" ht="18">
      <c r="A202" s="124"/>
      <c r="B202" s="124"/>
      <c r="C202" s="55" t="s">
        <v>193</v>
      </c>
      <c r="D202" s="48" t="s">
        <v>192</v>
      </c>
      <c r="E202" s="46">
        <v>1102</v>
      </c>
      <c r="F202" s="46">
        <v>1160400590</v>
      </c>
      <c r="G202" s="46">
        <v>119</v>
      </c>
      <c r="H202" s="96">
        <v>4330.42</v>
      </c>
      <c r="I202" s="96">
        <v>4330.42</v>
      </c>
      <c r="J202" s="96">
        <v>4327.72</v>
      </c>
    </row>
    <row r="203" spans="1:10" s="64" customFormat="1" ht="18">
      <c r="A203" s="124"/>
      <c r="B203" s="124"/>
      <c r="C203" s="55" t="s">
        <v>193</v>
      </c>
      <c r="D203" s="48" t="s">
        <v>192</v>
      </c>
      <c r="E203" s="46">
        <v>1102</v>
      </c>
      <c r="F203" s="46" t="s">
        <v>197</v>
      </c>
      <c r="G203" s="46">
        <v>244</v>
      </c>
      <c r="H203" s="96">
        <v>378.79</v>
      </c>
      <c r="I203" s="96">
        <v>378.79</v>
      </c>
      <c r="J203" s="96">
        <v>378.79</v>
      </c>
    </row>
    <row r="204" spans="1:10" s="64" customFormat="1" ht="18">
      <c r="A204" s="124"/>
      <c r="B204" s="124"/>
      <c r="C204" s="55" t="s">
        <v>193</v>
      </c>
      <c r="D204" s="48" t="s">
        <v>192</v>
      </c>
      <c r="E204" s="46">
        <v>1102</v>
      </c>
      <c r="F204" s="46" t="s">
        <v>197</v>
      </c>
      <c r="G204" s="46">
        <v>111</v>
      </c>
      <c r="H204" s="96">
        <v>562.62</v>
      </c>
      <c r="I204" s="96">
        <v>562.62</v>
      </c>
      <c r="J204" s="96">
        <v>562.62</v>
      </c>
    </row>
    <row r="205" spans="1:10" s="64" customFormat="1" ht="18">
      <c r="A205" s="124"/>
      <c r="B205" s="124"/>
      <c r="C205" s="55" t="s">
        <v>193</v>
      </c>
      <c r="D205" s="48" t="s">
        <v>192</v>
      </c>
      <c r="E205" s="46">
        <v>1102</v>
      </c>
      <c r="F205" s="46" t="s">
        <v>197</v>
      </c>
      <c r="G205" s="46">
        <v>119</v>
      </c>
      <c r="H205" s="96">
        <v>37.21</v>
      </c>
      <c r="I205" s="96">
        <v>37.21</v>
      </c>
      <c r="J205" s="96">
        <v>37.21</v>
      </c>
    </row>
    <row r="206" spans="1:10" s="64" customFormat="1" ht="18">
      <c r="A206" s="124"/>
      <c r="B206" s="124"/>
      <c r="C206" s="55" t="s">
        <v>193</v>
      </c>
      <c r="D206" s="48" t="s">
        <v>192</v>
      </c>
      <c r="E206" s="46">
        <v>1102</v>
      </c>
      <c r="F206" s="46">
        <v>1160400590</v>
      </c>
      <c r="G206" s="46">
        <v>242</v>
      </c>
      <c r="H206" s="96">
        <v>119.85</v>
      </c>
      <c r="I206" s="96">
        <v>119.85</v>
      </c>
      <c r="J206" s="96">
        <v>115.74</v>
      </c>
    </row>
    <row r="207" spans="1:10" s="64" customFormat="1" ht="18">
      <c r="A207" s="124"/>
      <c r="B207" s="124"/>
      <c r="C207" s="55" t="s">
        <v>193</v>
      </c>
      <c r="D207" s="48" t="s">
        <v>192</v>
      </c>
      <c r="E207" s="46">
        <v>1102</v>
      </c>
      <c r="F207" s="46">
        <v>1160400590</v>
      </c>
      <c r="G207" s="46">
        <v>244</v>
      </c>
      <c r="H207" s="96">
        <v>2601.1</v>
      </c>
      <c r="I207" s="96">
        <v>2601.1</v>
      </c>
      <c r="J207" s="96">
        <v>2571.8000000000002</v>
      </c>
    </row>
    <row r="208" spans="1:10" s="64" customFormat="1" ht="18">
      <c r="A208" s="124"/>
      <c r="B208" s="124"/>
      <c r="C208" s="55" t="s">
        <v>193</v>
      </c>
      <c r="D208" s="48" t="s">
        <v>192</v>
      </c>
      <c r="E208" s="46">
        <v>1102</v>
      </c>
      <c r="F208" s="46">
        <v>1160400590</v>
      </c>
      <c r="G208" s="46">
        <v>247</v>
      </c>
      <c r="H208" s="96">
        <v>6777.04</v>
      </c>
      <c r="I208" s="96">
        <v>6777.04</v>
      </c>
      <c r="J208" s="96">
        <v>6621.5</v>
      </c>
    </row>
    <row r="209" spans="1:10" s="64" customFormat="1" ht="18">
      <c r="A209" s="124"/>
      <c r="B209" s="124"/>
      <c r="C209" s="55" t="s">
        <v>193</v>
      </c>
      <c r="D209" s="48" t="s">
        <v>192</v>
      </c>
      <c r="E209" s="46">
        <v>1102</v>
      </c>
      <c r="F209" s="46">
        <v>1160400590</v>
      </c>
      <c r="G209" s="46">
        <v>851</v>
      </c>
      <c r="H209" s="96">
        <v>4641.37</v>
      </c>
      <c r="I209" s="96">
        <v>4641.37</v>
      </c>
      <c r="J209" s="96">
        <v>4639.33</v>
      </c>
    </row>
    <row r="210" spans="1:10" s="64" customFormat="1" ht="18">
      <c r="A210" s="124"/>
      <c r="B210" s="124"/>
      <c r="C210" s="55"/>
      <c r="D210" s="48" t="s">
        <v>192</v>
      </c>
      <c r="E210" s="46">
        <v>1102</v>
      </c>
      <c r="F210" s="46">
        <v>1160480200</v>
      </c>
      <c r="G210" s="46">
        <v>244</v>
      </c>
      <c r="H210" s="96">
        <v>510</v>
      </c>
      <c r="I210" s="96">
        <v>510</v>
      </c>
      <c r="J210" s="96">
        <v>510</v>
      </c>
    </row>
    <row r="211" spans="1:10" s="64" customFormat="1" ht="18">
      <c r="A211" s="124"/>
      <c r="B211" s="124"/>
      <c r="C211" s="55" t="s">
        <v>10</v>
      </c>
      <c r="D211" s="48"/>
      <c r="E211" s="46"/>
      <c r="F211" s="46"/>
      <c r="G211" s="46"/>
      <c r="H211" s="96"/>
      <c r="I211" s="96"/>
      <c r="J211" s="96"/>
    </row>
    <row r="212" spans="1:10" s="64" customFormat="1" ht="18">
      <c r="A212" s="124" t="s">
        <v>183</v>
      </c>
      <c r="B212" s="124" t="s">
        <v>128</v>
      </c>
      <c r="C212" s="55" t="s">
        <v>38</v>
      </c>
      <c r="D212" s="48"/>
      <c r="E212" s="46"/>
      <c r="F212" s="46"/>
      <c r="G212" s="46"/>
      <c r="H212" s="96"/>
      <c r="I212" s="96"/>
      <c r="J212" s="96"/>
    </row>
    <row r="213" spans="1:10" s="64" customFormat="1" ht="18">
      <c r="A213" s="124"/>
      <c r="B213" s="124"/>
      <c r="C213" s="55" t="s">
        <v>39</v>
      </c>
      <c r="D213" s="48"/>
      <c r="E213" s="46"/>
      <c r="F213" s="46"/>
      <c r="G213" s="46"/>
      <c r="H213" s="96"/>
      <c r="I213" s="96"/>
      <c r="J213" s="96"/>
    </row>
    <row r="214" spans="1:10" s="64" customFormat="1" ht="60" customHeight="1">
      <c r="A214" s="124"/>
      <c r="B214" s="124"/>
      <c r="C214" s="55" t="s">
        <v>10</v>
      </c>
      <c r="D214" s="48"/>
      <c r="E214" s="46"/>
      <c r="F214" s="46"/>
      <c r="G214" s="46"/>
      <c r="H214" s="96"/>
      <c r="I214" s="96"/>
      <c r="J214" s="96"/>
    </row>
    <row r="215" spans="1:10" s="64" customFormat="1" ht="18">
      <c r="A215" s="124" t="s">
        <v>184</v>
      </c>
      <c r="B215" s="124" t="s">
        <v>129</v>
      </c>
      <c r="C215" s="55" t="s">
        <v>38</v>
      </c>
      <c r="D215" s="48"/>
      <c r="E215" s="46"/>
      <c r="F215" s="46"/>
      <c r="G215" s="46"/>
      <c r="H215" s="96"/>
      <c r="I215" s="96"/>
      <c r="J215" s="96"/>
    </row>
    <row r="216" spans="1:10" s="64" customFormat="1" ht="18">
      <c r="A216" s="124"/>
      <c r="B216" s="124"/>
      <c r="C216" s="55" t="s">
        <v>39</v>
      </c>
      <c r="D216" s="48"/>
      <c r="E216" s="46"/>
      <c r="F216" s="46"/>
      <c r="G216" s="46"/>
      <c r="H216" s="96"/>
      <c r="I216" s="96"/>
      <c r="J216" s="96"/>
    </row>
    <row r="217" spans="1:10" s="64" customFormat="1" ht="97.5" customHeight="1">
      <c r="A217" s="124"/>
      <c r="B217" s="124"/>
      <c r="C217" s="55" t="s">
        <v>10</v>
      </c>
      <c r="D217" s="48"/>
      <c r="E217" s="46"/>
      <c r="F217" s="46"/>
      <c r="G217" s="46"/>
      <c r="H217" s="96"/>
      <c r="I217" s="96"/>
      <c r="J217" s="96"/>
    </row>
    <row r="218" spans="1:10" s="64" customFormat="1" ht="18">
      <c r="A218" s="124" t="s">
        <v>185</v>
      </c>
      <c r="B218" s="124" t="s">
        <v>130</v>
      </c>
      <c r="C218" s="55" t="s">
        <v>38</v>
      </c>
      <c r="D218" s="48"/>
      <c r="E218" s="46"/>
      <c r="F218" s="46"/>
      <c r="G218" s="46"/>
      <c r="H218" s="96"/>
      <c r="I218" s="96"/>
      <c r="J218" s="96"/>
    </row>
    <row r="219" spans="1:10" s="64" customFormat="1" ht="18">
      <c r="A219" s="124"/>
      <c r="B219" s="124"/>
      <c r="C219" s="55" t="s">
        <v>39</v>
      </c>
      <c r="D219" s="48"/>
      <c r="E219" s="46"/>
      <c r="F219" s="46"/>
      <c r="G219" s="46"/>
      <c r="H219" s="96"/>
      <c r="I219" s="96"/>
      <c r="J219" s="96"/>
    </row>
    <row r="220" spans="1:10" s="64" customFormat="1" ht="18">
      <c r="A220" s="124"/>
      <c r="B220" s="124"/>
      <c r="C220" s="55" t="s">
        <v>10</v>
      </c>
      <c r="D220" s="48"/>
      <c r="E220" s="46"/>
      <c r="F220" s="46"/>
      <c r="G220" s="46"/>
      <c r="H220" s="96"/>
      <c r="I220" s="96"/>
      <c r="J220" s="96"/>
    </row>
    <row r="221" spans="1:10" s="64" customFormat="1" ht="18">
      <c r="A221" s="124" t="s">
        <v>186</v>
      </c>
      <c r="B221" s="124" t="s">
        <v>131</v>
      </c>
      <c r="C221" s="55" t="s">
        <v>38</v>
      </c>
      <c r="D221" s="48"/>
      <c r="E221" s="46"/>
      <c r="F221" s="46"/>
      <c r="G221" s="46"/>
      <c r="H221" s="96"/>
      <c r="I221" s="96"/>
      <c r="J221" s="96"/>
    </row>
    <row r="222" spans="1:10" s="64" customFormat="1" ht="18">
      <c r="A222" s="124"/>
      <c r="B222" s="124"/>
      <c r="C222" s="55" t="s">
        <v>39</v>
      </c>
      <c r="D222" s="48"/>
      <c r="E222" s="46"/>
      <c r="F222" s="46"/>
      <c r="G222" s="46"/>
      <c r="H222" s="96"/>
      <c r="I222" s="96"/>
      <c r="J222" s="96"/>
    </row>
    <row r="223" spans="1:10" s="64" customFormat="1" ht="78" customHeight="1">
      <c r="A223" s="124"/>
      <c r="B223" s="124"/>
      <c r="C223" s="55" t="s">
        <v>10</v>
      </c>
      <c r="D223" s="48"/>
      <c r="E223" s="46"/>
      <c r="F223" s="46"/>
      <c r="G223" s="46"/>
      <c r="H223" s="96"/>
      <c r="I223" s="96"/>
      <c r="J223" s="96"/>
    </row>
    <row r="224" spans="1:10" s="64" customFormat="1" ht="39" customHeight="1">
      <c r="A224" s="124" t="s">
        <v>187</v>
      </c>
      <c r="B224" s="124" t="s">
        <v>132</v>
      </c>
      <c r="C224" s="55" t="s">
        <v>38</v>
      </c>
      <c r="D224" s="48"/>
      <c r="E224" s="46"/>
      <c r="F224" s="46"/>
      <c r="G224" s="46"/>
      <c r="H224" s="96"/>
      <c r="I224" s="96"/>
      <c r="J224" s="96"/>
    </row>
    <row r="225" spans="1:10" s="64" customFormat="1" ht="30.75" customHeight="1">
      <c r="A225" s="124"/>
      <c r="B225" s="124"/>
      <c r="C225" s="55" t="s">
        <v>39</v>
      </c>
      <c r="D225" s="48"/>
      <c r="E225" s="46"/>
      <c r="F225" s="46"/>
      <c r="G225" s="46"/>
      <c r="H225" s="96"/>
      <c r="I225" s="96"/>
      <c r="J225" s="96"/>
    </row>
    <row r="226" spans="1:10" s="64" customFormat="1" ht="93.75" customHeight="1">
      <c r="A226" s="124"/>
      <c r="B226" s="124"/>
      <c r="C226" s="55" t="s">
        <v>10</v>
      </c>
      <c r="D226" s="48"/>
      <c r="E226" s="46"/>
      <c r="F226" s="46"/>
      <c r="G226" s="46"/>
      <c r="H226" s="96"/>
      <c r="I226" s="96"/>
      <c r="J226" s="96"/>
    </row>
    <row r="227" spans="1:10" s="64" customFormat="1" ht="54" customHeight="1">
      <c r="A227" s="125" t="s">
        <v>188</v>
      </c>
      <c r="B227" s="124" t="s">
        <v>122</v>
      </c>
      <c r="C227" s="55" t="s">
        <v>38</v>
      </c>
      <c r="D227" s="48"/>
      <c r="E227" s="46"/>
      <c r="F227" s="46"/>
      <c r="G227" s="46"/>
      <c r="H227" s="96"/>
      <c r="I227" s="96"/>
      <c r="J227" s="96"/>
    </row>
    <row r="228" spans="1:10" s="64" customFormat="1" ht="54" customHeight="1">
      <c r="A228" s="131"/>
      <c r="B228" s="124"/>
      <c r="C228" s="55" t="s">
        <v>39</v>
      </c>
      <c r="D228" s="48"/>
      <c r="E228" s="46"/>
      <c r="F228" s="46"/>
      <c r="G228" s="46"/>
      <c r="H228" s="96"/>
      <c r="I228" s="96"/>
      <c r="J228" s="96"/>
    </row>
    <row r="229" spans="1:10" s="64" customFormat="1" ht="54" customHeight="1">
      <c r="A229" s="132"/>
      <c r="B229" s="124"/>
      <c r="C229" s="55" t="s">
        <v>10</v>
      </c>
      <c r="D229" s="48"/>
      <c r="E229" s="46"/>
      <c r="F229" s="46"/>
      <c r="G229" s="46"/>
      <c r="H229" s="96"/>
      <c r="I229" s="96"/>
      <c r="J229" s="96"/>
    </row>
    <row r="230" spans="1:10" s="64" customFormat="1" ht="42" customHeight="1">
      <c r="A230" s="128" t="s">
        <v>143</v>
      </c>
      <c r="B230" s="135" t="s">
        <v>133</v>
      </c>
      <c r="C230" s="89" t="s">
        <v>38</v>
      </c>
      <c r="D230" s="84"/>
      <c r="E230" s="88"/>
      <c r="F230" s="88"/>
      <c r="G230" s="88"/>
      <c r="H230" s="97">
        <f>H233+H250</f>
        <v>21755.429999999997</v>
      </c>
      <c r="I230" s="97">
        <f>I233+I250</f>
        <v>21755.429999999997</v>
      </c>
      <c r="J230" s="97">
        <f>J233+J250</f>
        <v>21707.730000000007</v>
      </c>
    </row>
    <row r="231" spans="1:10" s="64" customFormat="1" ht="30.75" customHeight="1">
      <c r="A231" s="136"/>
      <c r="B231" s="135"/>
      <c r="C231" s="89" t="s">
        <v>39</v>
      </c>
      <c r="D231" s="84"/>
      <c r="E231" s="88"/>
      <c r="F231" s="88"/>
      <c r="G231" s="88"/>
      <c r="H231" s="97"/>
      <c r="I231" s="97"/>
      <c r="J231" s="97"/>
    </row>
    <row r="232" spans="1:10" s="64" customFormat="1" ht="27" customHeight="1">
      <c r="A232" s="137"/>
      <c r="B232" s="135"/>
      <c r="C232" s="55" t="s">
        <v>193</v>
      </c>
      <c r="D232" s="84"/>
      <c r="E232" s="88"/>
      <c r="F232" s="88"/>
      <c r="G232" s="88"/>
      <c r="H232" s="97">
        <f>H230</f>
        <v>21755.429999999997</v>
      </c>
      <c r="I232" s="97">
        <f>I230</f>
        <v>21755.429999999997</v>
      </c>
      <c r="J232" s="97">
        <f>J230</f>
        <v>21707.730000000007</v>
      </c>
    </row>
    <row r="233" spans="1:10" s="64" customFormat="1" ht="27" customHeight="1">
      <c r="A233" s="124" t="s">
        <v>189</v>
      </c>
      <c r="B233" s="124" t="s">
        <v>134</v>
      </c>
      <c r="C233" s="55" t="s">
        <v>38</v>
      </c>
      <c r="D233" s="48"/>
      <c r="E233" s="46"/>
      <c r="F233" s="46"/>
      <c r="G233" s="46"/>
      <c r="H233" s="96">
        <f>H235+H236+H237+H238+H239+H240+H241+H242+H243+H244+H245+H246+H247+H248+H249</f>
        <v>20413.029999999995</v>
      </c>
      <c r="I233" s="96">
        <f>I235+I236+I237+I238+I239+I240+I241+I242+I243+I244+I245+I246+I247+I248+I249</f>
        <v>20413.029999999995</v>
      </c>
      <c r="J233" s="96">
        <f>J235+J236+J237+J238+J239+J240+J241+J243+J242+J244+J245+J246+J247+J248+J249</f>
        <v>20365.330000000005</v>
      </c>
    </row>
    <row r="234" spans="1:10" s="64" customFormat="1" ht="27" customHeight="1">
      <c r="A234" s="124"/>
      <c r="B234" s="124"/>
      <c r="C234" s="55" t="s">
        <v>39</v>
      </c>
      <c r="D234" s="48"/>
      <c r="E234" s="46"/>
      <c r="F234" s="46"/>
      <c r="G234" s="46"/>
      <c r="H234" s="96"/>
      <c r="I234" s="96"/>
      <c r="J234" s="96"/>
    </row>
    <row r="235" spans="1:10" s="64" customFormat="1" ht="27" customHeight="1">
      <c r="A235" s="124"/>
      <c r="B235" s="124"/>
      <c r="C235" s="55" t="s">
        <v>193</v>
      </c>
      <c r="D235" s="48" t="s">
        <v>192</v>
      </c>
      <c r="E235" s="30" t="s">
        <v>198</v>
      </c>
      <c r="F235" s="46">
        <v>1170100590</v>
      </c>
      <c r="G235" s="46">
        <v>111</v>
      </c>
      <c r="H235" s="96">
        <v>11596.08</v>
      </c>
      <c r="I235" s="96">
        <v>11596.08</v>
      </c>
      <c r="J235" s="96">
        <v>11582.51</v>
      </c>
    </row>
    <row r="236" spans="1:10" s="64" customFormat="1" ht="27" customHeight="1">
      <c r="A236" s="124"/>
      <c r="B236" s="124"/>
      <c r="C236" s="55" t="s">
        <v>193</v>
      </c>
      <c r="D236" s="48" t="s">
        <v>192</v>
      </c>
      <c r="E236" s="30" t="s">
        <v>198</v>
      </c>
      <c r="F236" s="46">
        <v>1170100590</v>
      </c>
      <c r="G236" s="46">
        <v>212</v>
      </c>
      <c r="H236" s="96">
        <v>1.25</v>
      </c>
      <c r="I236" s="96">
        <v>1.25</v>
      </c>
      <c r="J236" s="96">
        <v>1.25</v>
      </c>
    </row>
    <row r="237" spans="1:10" s="64" customFormat="1" ht="27" customHeight="1">
      <c r="A237" s="124"/>
      <c r="B237" s="124"/>
      <c r="C237" s="55" t="s">
        <v>193</v>
      </c>
      <c r="D237" s="48" t="s">
        <v>192</v>
      </c>
      <c r="E237" s="30" t="s">
        <v>198</v>
      </c>
      <c r="F237" s="46">
        <v>1170100590</v>
      </c>
      <c r="G237" s="46">
        <v>219</v>
      </c>
      <c r="H237" s="96">
        <v>3476.68</v>
      </c>
      <c r="I237" s="96">
        <v>3476.68</v>
      </c>
      <c r="J237" s="96">
        <v>3476.68</v>
      </c>
    </row>
    <row r="238" spans="1:10" s="64" customFormat="1" ht="27" customHeight="1">
      <c r="A238" s="124"/>
      <c r="B238" s="124"/>
      <c r="C238" s="55" t="s">
        <v>193</v>
      </c>
      <c r="D238" s="48" t="s">
        <v>192</v>
      </c>
      <c r="E238" s="30" t="s">
        <v>198</v>
      </c>
      <c r="F238" s="46">
        <v>1170100590</v>
      </c>
      <c r="G238" s="46">
        <v>242</v>
      </c>
      <c r="H238" s="96">
        <v>163.04</v>
      </c>
      <c r="I238" s="96">
        <v>163.04</v>
      </c>
      <c r="J238" s="96">
        <v>163.04</v>
      </c>
    </row>
    <row r="239" spans="1:10" s="64" customFormat="1" ht="27" customHeight="1">
      <c r="A239" s="124"/>
      <c r="B239" s="124"/>
      <c r="C239" s="55" t="s">
        <v>193</v>
      </c>
      <c r="D239" s="48" t="s">
        <v>192</v>
      </c>
      <c r="E239" s="30" t="s">
        <v>198</v>
      </c>
      <c r="F239" s="46">
        <v>1170100590</v>
      </c>
      <c r="G239" s="46">
        <v>244</v>
      </c>
      <c r="H239" s="96">
        <v>2090.91</v>
      </c>
      <c r="I239" s="96">
        <v>2090.91</v>
      </c>
      <c r="J239" s="96">
        <v>2089.5</v>
      </c>
    </row>
    <row r="240" spans="1:10" s="64" customFormat="1" ht="27" customHeight="1">
      <c r="A240" s="124"/>
      <c r="B240" s="124"/>
      <c r="C240" s="55" t="s">
        <v>193</v>
      </c>
      <c r="D240" s="48" t="s">
        <v>192</v>
      </c>
      <c r="E240" s="30" t="s">
        <v>198</v>
      </c>
      <c r="F240" s="46" t="s">
        <v>199</v>
      </c>
      <c r="G240" s="46">
        <v>244</v>
      </c>
      <c r="H240" s="96">
        <v>185.59</v>
      </c>
      <c r="I240" s="96">
        <v>185.59</v>
      </c>
      <c r="J240" s="96">
        <v>185.59</v>
      </c>
    </row>
    <row r="241" spans="1:10" s="64" customFormat="1" ht="27" customHeight="1">
      <c r="A241" s="124"/>
      <c r="B241" s="124"/>
      <c r="C241" s="55" t="s">
        <v>193</v>
      </c>
      <c r="D241" s="48" t="s">
        <v>192</v>
      </c>
      <c r="E241" s="30" t="s">
        <v>198</v>
      </c>
      <c r="F241" s="46">
        <v>1170182010</v>
      </c>
      <c r="G241" s="46">
        <v>121</v>
      </c>
      <c r="H241" s="96">
        <v>1627.94</v>
      </c>
      <c r="I241" s="96">
        <v>1627.94</v>
      </c>
      <c r="J241" s="96">
        <v>1615.31</v>
      </c>
    </row>
    <row r="242" spans="1:10" s="64" customFormat="1" ht="27" customHeight="1">
      <c r="A242" s="124"/>
      <c r="B242" s="124"/>
      <c r="C242" s="55" t="s">
        <v>193</v>
      </c>
      <c r="D242" s="48" t="s">
        <v>192</v>
      </c>
      <c r="E242" s="30" t="s">
        <v>198</v>
      </c>
      <c r="F242" s="46">
        <v>1170182010</v>
      </c>
      <c r="G242" s="46">
        <v>129</v>
      </c>
      <c r="H242" s="96">
        <v>482.59</v>
      </c>
      <c r="I242" s="96">
        <v>482.59</v>
      </c>
      <c r="J242" s="96">
        <v>482.56</v>
      </c>
    </row>
    <row r="243" spans="1:10" s="64" customFormat="1" ht="27" customHeight="1">
      <c r="A243" s="124"/>
      <c r="B243" s="124"/>
      <c r="C243" s="55" t="s">
        <v>193</v>
      </c>
      <c r="D243" s="48" t="s">
        <v>192</v>
      </c>
      <c r="E243" s="30" t="s">
        <v>198</v>
      </c>
      <c r="F243" s="46">
        <v>1170182010</v>
      </c>
      <c r="G243" s="46">
        <v>112</v>
      </c>
      <c r="H243" s="96">
        <v>2</v>
      </c>
      <c r="I243" s="96">
        <v>2</v>
      </c>
      <c r="J243" s="96">
        <v>2</v>
      </c>
    </row>
    <row r="244" spans="1:10" s="64" customFormat="1" ht="27" customHeight="1">
      <c r="A244" s="124"/>
      <c r="B244" s="124"/>
      <c r="C244" s="55" t="s">
        <v>193</v>
      </c>
      <c r="D244" s="48" t="s">
        <v>192</v>
      </c>
      <c r="E244" s="30" t="s">
        <v>198</v>
      </c>
      <c r="F244" s="46">
        <v>1170155490</v>
      </c>
      <c r="G244" s="46">
        <v>121</v>
      </c>
      <c r="H244" s="96">
        <v>56.88</v>
      </c>
      <c r="I244" s="96">
        <v>56.88</v>
      </c>
      <c r="J244" s="96">
        <v>56.88</v>
      </c>
    </row>
    <row r="245" spans="1:10" s="64" customFormat="1" ht="27" customHeight="1">
      <c r="A245" s="124"/>
      <c r="B245" s="124"/>
      <c r="C245" s="55" t="s">
        <v>193</v>
      </c>
      <c r="D245" s="48" t="s">
        <v>192</v>
      </c>
      <c r="E245" s="30" t="s">
        <v>198</v>
      </c>
      <c r="F245" s="46">
        <v>1170155490</v>
      </c>
      <c r="G245" s="46">
        <v>129</v>
      </c>
      <c r="H245" s="96">
        <v>17.18</v>
      </c>
      <c r="I245" s="96">
        <v>17.18</v>
      </c>
      <c r="J245" s="96">
        <v>17.18</v>
      </c>
    </row>
    <row r="246" spans="1:10" s="64" customFormat="1" ht="27" customHeight="1">
      <c r="A246" s="124"/>
      <c r="B246" s="124"/>
      <c r="C246" s="55" t="s">
        <v>193</v>
      </c>
      <c r="D246" s="48" t="s">
        <v>192</v>
      </c>
      <c r="E246" s="30" t="s">
        <v>198</v>
      </c>
      <c r="F246" s="46">
        <v>1170182010</v>
      </c>
      <c r="G246" s="46">
        <v>242</v>
      </c>
      <c r="H246" s="96">
        <v>128.66999999999999</v>
      </c>
      <c r="I246" s="96">
        <v>128.66999999999999</v>
      </c>
      <c r="J246" s="96">
        <v>108.61</v>
      </c>
    </row>
    <row r="247" spans="1:10" s="64" customFormat="1" ht="27" customHeight="1">
      <c r="A247" s="124"/>
      <c r="B247" s="124"/>
      <c r="C247" s="55" t="s">
        <v>193</v>
      </c>
      <c r="D247" s="48" t="s">
        <v>192</v>
      </c>
      <c r="E247" s="30" t="s">
        <v>198</v>
      </c>
      <c r="F247" s="46">
        <v>1170100590</v>
      </c>
      <c r="G247" s="46">
        <v>852</v>
      </c>
      <c r="H247" s="96">
        <v>0.85</v>
      </c>
      <c r="I247" s="96">
        <v>0.85</v>
      </c>
      <c r="J247" s="96">
        <v>0.85</v>
      </c>
    </row>
    <row r="248" spans="1:10" s="64" customFormat="1" ht="27" customHeight="1">
      <c r="A248" s="124"/>
      <c r="B248" s="124"/>
      <c r="C248" s="55" t="s">
        <v>193</v>
      </c>
      <c r="D248" s="48" t="s">
        <v>192</v>
      </c>
      <c r="E248" s="30" t="s">
        <v>198</v>
      </c>
      <c r="F248" s="46">
        <v>1170182010</v>
      </c>
      <c r="G248" s="46">
        <v>244</v>
      </c>
      <c r="H248" s="96">
        <v>22</v>
      </c>
      <c r="I248" s="96">
        <v>22</v>
      </c>
      <c r="J248" s="96">
        <v>22</v>
      </c>
    </row>
    <row r="249" spans="1:10" s="64" customFormat="1" ht="27" customHeight="1">
      <c r="A249" s="124"/>
      <c r="B249" s="124"/>
      <c r="C249" s="55" t="s">
        <v>193</v>
      </c>
      <c r="D249" s="48" t="s">
        <v>192</v>
      </c>
      <c r="E249" s="30" t="s">
        <v>198</v>
      </c>
      <c r="F249" s="46">
        <v>1170100590</v>
      </c>
      <c r="G249" s="46">
        <v>831</v>
      </c>
      <c r="H249" s="96">
        <v>561.37</v>
      </c>
      <c r="I249" s="96">
        <v>561.37</v>
      </c>
      <c r="J249" s="96">
        <v>561.37</v>
      </c>
    </row>
    <row r="250" spans="1:10" s="64" customFormat="1" ht="34.5" customHeight="1">
      <c r="A250" s="124" t="s">
        <v>190</v>
      </c>
      <c r="B250" s="144" t="s">
        <v>135</v>
      </c>
      <c r="C250" s="55" t="s">
        <v>38</v>
      </c>
      <c r="D250" s="48"/>
      <c r="E250" s="46"/>
      <c r="F250" s="46"/>
      <c r="G250" s="46"/>
      <c r="H250" s="96">
        <f>H252</f>
        <v>1342.4</v>
      </c>
      <c r="I250" s="96">
        <f>I252</f>
        <v>1342.4</v>
      </c>
      <c r="J250" s="96">
        <f>J252</f>
        <v>1342.4</v>
      </c>
    </row>
    <row r="251" spans="1:10" s="64" customFormat="1" ht="69.75" customHeight="1">
      <c r="A251" s="124"/>
      <c r="B251" s="144"/>
      <c r="C251" s="55" t="s">
        <v>10</v>
      </c>
      <c r="D251" s="48"/>
      <c r="E251" s="46"/>
      <c r="F251" s="46"/>
      <c r="G251" s="46"/>
      <c r="H251" s="96"/>
      <c r="I251" s="96"/>
      <c r="J251" s="96"/>
    </row>
    <row r="252" spans="1:10" s="64" customFormat="1" ht="18">
      <c r="A252" s="124"/>
      <c r="B252" s="144"/>
      <c r="C252" s="55" t="s">
        <v>193</v>
      </c>
      <c r="D252" s="48" t="s">
        <v>192</v>
      </c>
      <c r="E252" s="46">
        <v>1006</v>
      </c>
      <c r="F252" s="46">
        <v>1170280200</v>
      </c>
      <c r="G252" s="46">
        <v>633</v>
      </c>
      <c r="H252" s="96">
        <v>1342.4</v>
      </c>
      <c r="I252" s="96">
        <v>1342.4</v>
      </c>
      <c r="J252" s="96">
        <v>1342.4</v>
      </c>
    </row>
    <row r="253" spans="1:10" s="64" customFormat="1" ht="51" customHeight="1">
      <c r="A253" s="124" t="s">
        <v>191</v>
      </c>
      <c r="B253" s="144" t="s">
        <v>136</v>
      </c>
      <c r="C253" s="55" t="s">
        <v>38</v>
      </c>
      <c r="D253" s="48"/>
      <c r="E253" s="46"/>
      <c r="F253" s="46"/>
      <c r="G253" s="46"/>
      <c r="H253" s="96"/>
      <c r="I253" s="96"/>
      <c r="J253" s="96"/>
    </row>
    <row r="254" spans="1:10" s="64" customFormat="1" ht="51" customHeight="1">
      <c r="A254" s="124"/>
      <c r="B254" s="144"/>
      <c r="C254" s="55" t="s">
        <v>39</v>
      </c>
      <c r="D254" s="48"/>
      <c r="E254" s="46"/>
      <c r="F254" s="46"/>
      <c r="G254" s="46"/>
      <c r="H254" s="96"/>
      <c r="I254" s="96"/>
      <c r="J254" s="96"/>
    </row>
    <row r="255" spans="1:10" s="64" customFormat="1" ht="51" customHeight="1">
      <c r="A255" s="124"/>
      <c r="B255" s="144"/>
      <c r="C255" s="55" t="s">
        <v>10</v>
      </c>
      <c r="D255" s="48"/>
      <c r="E255" s="46"/>
      <c r="F255" s="46"/>
      <c r="G255" s="46"/>
      <c r="H255" s="96"/>
      <c r="I255" s="96"/>
      <c r="J255" s="96"/>
    </row>
    <row r="256" spans="1:10" s="64" customFormat="1" ht="18">
      <c r="A256" s="31"/>
      <c r="B256" s="31"/>
      <c r="C256" s="32"/>
      <c r="D256" s="31"/>
      <c r="E256" s="31"/>
      <c r="F256" s="31"/>
      <c r="G256" s="31"/>
      <c r="H256" s="31"/>
      <c r="I256" s="31"/>
      <c r="J256" s="31"/>
    </row>
    <row r="257" spans="1:10" s="64" customFormat="1" ht="18">
      <c r="A257" s="36" t="s">
        <v>5</v>
      </c>
      <c r="B257" s="37"/>
      <c r="C257" s="67"/>
      <c r="D257" s="31"/>
      <c r="E257" s="31"/>
      <c r="F257" s="31"/>
      <c r="G257" s="38"/>
      <c r="H257" s="38"/>
      <c r="I257" s="31"/>
      <c r="J257" s="38"/>
    </row>
    <row r="258" spans="1:10" s="64" customFormat="1" ht="15.6">
      <c r="A258" s="36"/>
      <c r="B258" s="145" t="s">
        <v>75</v>
      </c>
      <c r="C258" s="145"/>
      <c r="D258" s="31"/>
      <c r="E258" s="31"/>
      <c r="F258" s="31"/>
      <c r="G258" s="146" t="s">
        <v>2</v>
      </c>
      <c r="H258" s="146"/>
      <c r="I258" s="31"/>
      <c r="J258" s="40" t="s">
        <v>1</v>
      </c>
    </row>
    <row r="259" spans="1:10" s="64" customFormat="1" ht="18">
      <c r="A259" s="31"/>
      <c r="B259" s="31"/>
      <c r="C259" s="32"/>
      <c r="D259" s="31"/>
      <c r="E259" s="31" t="s">
        <v>4</v>
      </c>
      <c r="F259" s="31"/>
      <c r="G259" s="31"/>
      <c r="H259" s="31"/>
      <c r="I259" s="31"/>
      <c r="J259" s="31"/>
    </row>
    <row r="260" spans="1:10" s="64" customFormat="1" ht="18">
      <c r="A260" s="36" t="s">
        <v>3</v>
      </c>
      <c r="B260" s="37"/>
      <c r="C260" s="67"/>
      <c r="D260" s="31"/>
      <c r="E260" s="31"/>
      <c r="F260" s="31"/>
      <c r="G260" s="38"/>
      <c r="H260" s="38"/>
      <c r="I260" s="31"/>
      <c r="J260" s="38"/>
    </row>
    <row r="261" spans="1:10" s="64" customFormat="1" ht="15.6">
      <c r="A261" s="36"/>
      <c r="B261" s="145" t="s">
        <v>54</v>
      </c>
      <c r="C261" s="145"/>
      <c r="D261" s="31"/>
      <c r="E261" s="31"/>
      <c r="F261" s="31"/>
      <c r="G261" s="146" t="s">
        <v>2</v>
      </c>
      <c r="H261" s="146"/>
      <c r="I261" s="31"/>
      <c r="J261" s="40" t="s">
        <v>1</v>
      </c>
    </row>
    <row r="262" spans="1:10" s="64" customForma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</row>
    <row r="263" spans="1:10" s="64" customFormat="1">
      <c r="A263" s="69"/>
      <c r="B263" s="69"/>
      <c r="C263" s="68"/>
      <c r="D263" s="68"/>
      <c r="E263" s="68"/>
      <c r="F263" s="68"/>
      <c r="G263" s="68"/>
      <c r="H263" s="68"/>
      <c r="I263" s="68"/>
      <c r="J263" s="68"/>
    </row>
    <row r="264" spans="1:10" s="64" customFormat="1" ht="16.8">
      <c r="A264" s="141" t="s">
        <v>55</v>
      </c>
      <c r="B264" s="142"/>
      <c r="C264" s="142"/>
      <c r="D264" s="142"/>
      <c r="E264" s="142"/>
      <c r="F264" s="142"/>
      <c r="G264" s="142"/>
      <c r="H264" s="142"/>
      <c r="I264" s="142"/>
      <c r="J264" s="142"/>
    </row>
    <row r="265" spans="1:10" s="64" customFormat="1" ht="16.8">
      <c r="A265" s="141"/>
      <c r="B265" s="142"/>
      <c r="C265" s="142"/>
      <c r="D265" s="142"/>
      <c r="E265" s="142"/>
      <c r="F265" s="142"/>
      <c r="G265" s="142"/>
      <c r="H265" s="142"/>
      <c r="I265" s="142"/>
      <c r="J265" s="142"/>
    </row>
    <row r="266" spans="1:10" s="64" customFormat="1" ht="13.8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</row>
    <row r="267" spans="1:10" s="64" customForma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</row>
    <row r="268" spans="1:10" s="64" customFormat="1"/>
    <row r="269" spans="1:10" s="64" customFormat="1"/>
    <row r="270" spans="1:10" s="64" customFormat="1"/>
  </sheetData>
  <mergeCells count="133">
    <mergeCell ref="A265:J265"/>
    <mergeCell ref="A266:J266"/>
    <mergeCell ref="A253:A255"/>
    <mergeCell ref="B253:B255"/>
    <mergeCell ref="B258:C258"/>
    <mergeCell ref="G258:H258"/>
    <mergeCell ref="B261:C261"/>
    <mergeCell ref="G261:H261"/>
    <mergeCell ref="A177:A179"/>
    <mergeCell ref="B177:B179"/>
    <mergeCell ref="B250:B252"/>
    <mergeCell ref="A180:A182"/>
    <mergeCell ref="B180:B182"/>
    <mergeCell ref="B183:B185"/>
    <mergeCell ref="B186:B188"/>
    <mergeCell ref="B189:B192"/>
    <mergeCell ref="A183:A185"/>
    <mergeCell ref="A186:A188"/>
    <mergeCell ref="A189:A192"/>
    <mergeCell ref="A193:A195"/>
    <mergeCell ref="B193:B195"/>
    <mergeCell ref="A250:A252"/>
    <mergeCell ref="A233:A249"/>
    <mergeCell ref="A171:A173"/>
    <mergeCell ref="B171:B173"/>
    <mergeCell ref="A174:A176"/>
    <mergeCell ref="B174:B176"/>
    <mergeCell ref="A264:J264"/>
    <mergeCell ref="A215:A217"/>
    <mergeCell ref="B215:B217"/>
    <mergeCell ref="A218:A220"/>
    <mergeCell ref="B218:B220"/>
    <mergeCell ref="A221:A223"/>
    <mergeCell ref="B221:B223"/>
    <mergeCell ref="A224:A226"/>
    <mergeCell ref="B224:B226"/>
    <mergeCell ref="B227:B229"/>
    <mergeCell ref="A227:A229"/>
    <mergeCell ref="A230:A232"/>
    <mergeCell ref="B230:B232"/>
    <mergeCell ref="B233:B249"/>
    <mergeCell ref="A196:A198"/>
    <mergeCell ref="B196:B198"/>
    <mergeCell ref="A199:A211"/>
    <mergeCell ref="B199:B211"/>
    <mergeCell ref="A212:A214"/>
    <mergeCell ref="B212:B214"/>
    <mergeCell ref="C5:C6"/>
    <mergeCell ref="A8:A13"/>
    <mergeCell ref="B8:B13"/>
    <mergeCell ref="A14:A19"/>
    <mergeCell ref="B14:B19"/>
    <mergeCell ref="A165:A167"/>
    <mergeCell ref="B165:B167"/>
    <mergeCell ref="A168:A170"/>
    <mergeCell ref="B168:B170"/>
    <mergeCell ref="A105:A107"/>
    <mergeCell ref="B105:B107"/>
    <mergeCell ref="A20:A32"/>
    <mergeCell ref="A33:A35"/>
    <mergeCell ref="A36:A38"/>
    <mergeCell ref="A39:A41"/>
    <mergeCell ref="A42:A44"/>
    <mergeCell ref="A45:A47"/>
    <mergeCell ref="A48:A50"/>
    <mergeCell ref="A51:A53"/>
    <mergeCell ref="A99:A101"/>
    <mergeCell ref="A102:A104"/>
    <mergeCell ref="A81:A83"/>
    <mergeCell ref="A84:A86"/>
    <mergeCell ref="A87:A89"/>
    <mergeCell ref="A5:A6"/>
    <mergeCell ref="B5:B6"/>
    <mergeCell ref="A96:A98"/>
    <mergeCell ref="A66:A74"/>
    <mergeCell ref="A75:A77"/>
    <mergeCell ref="A78:A80"/>
    <mergeCell ref="A54:A56"/>
    <mergeCell ref="A57:A59"/>
    <mergeCell ref="A60:A62"/>
    <mergeCell ref="A63:A65"/>
    <mergeCell ref="B42:B44"/>
    <mergeCell ref="B45:B47"/>
    <mergeCell ref="B48:B50"/>
    <mergeCell ref="B51:B53"/>
    <mergeCell ref="B54:B56"/>
    <mergeCell ref="B57:B59"/>
    <mergeCell ref="B60:B62"/>
    <mergeCell ref="B63:B65"/>
    <mergeCell ref="B66:B74"/>
    <mergeCell ref="B20:B32"/>
    <mergeCell ref="B33:B35"/>
    <mergeCell ref="B36:B38"/>
    <mergeCell ref="B111:B113"/>
    <mergeCell ref="A114:A116"/>
    <mergeCell ref="B114:B116"/>
    <mergeCell ref="B39:B41"/>
    <mergeCell ref="B75:B77"/>
    <mergeCell ref="B93:B95"/>
    <mergeCell ref="B96:B98"/>
    <mergeCell ref="B99:B101"/>
    <mergeCell ref="B102:B104"/>
    <mergeCell ref="B78:B80"/>
    <mergeCell ref="B81:B83"/>
    <mergeCell ref="B84:B86"/>
    <mergeCell ref="B87:B89"/>
    <mergeCell ref="B90:B92"/>
    <mergeCell ref="A90:A92"/>
    <mergeCell ref="A93:A95"/>
    <mergeCell ref="A3:N3"/>
    <mergeCell ref="A162:A164"/>
    <mergeCell ref="B162:B164"/>
    <mergeCell ref="A149:A153"/>
    <mergeCell ref="B149:B153"/>
    <mergeCell ref="A154:A158"/>
    <mergeCell ref="B154:B158"/>
    <mergeCell ref="A159:A161"/>
    <mergeCell ref="B159:B161"/>
    <mergeCell ref="A133:A135"/>
    <mergeCell ref="B133:B135"/>
    <mergeCell ref="A136:A138"/>
    <mergeCell ref="B136:B138"/>
    <mergeCell ref="A139:A148"/>
    <mergeCell ref="B139:B148"/>
    <mergeCell ref="A117:A119"/>
    <mergeCell ref="B117:B119"/>
    <mergeCell ref="A120:A129"/>
    <mergeCell ref="B120:B129"/>
    <mergeCell ref="A130:A132"/>
    <mergeCell ref="B130:B132"/>
    <mergeCell ref="A108:A110"/>
    <mergeCell ref="B108:B110"/>
    <mergeCell ref="A111:A113"/>
  </mergeCells>
  <phoneticPr fontId="15" type="noConversion"/>
  <pageMargins left="0.39370078740157483" right="0.39370078740157483" top="0.78740157480314965" bottom="0.3937007874015748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view="pageBreakPreview" zoomScale="60" workbookViewId="0">
      <selection activeCell="A3" sqref="A3"/>
    </sheetView>
  </sheetViews>
  <sheetFormatPr defaultRowHeight="13.2"/>
  <cols>
    <col min="1" max="1" width="8.33203125" customWidth="1"/>
    <col min="2" max="2" width="37.88671875" customWidth="1"/>
    <col min="3" max="3" width="14.44140625" customWidth="1"/>
    <col min="4" max="4" width="19" customWidth="1"/>
    <col min="5" max="5" width="17.44140625" customWidth="1"/>
    <col min="6" max="6" width="16.88671875" customWidth="1"/>
    <col min="7" max="7" width="26.33203125" customWidth="1"/>
  </cols>
  <sheetData>
    <row r="1" spans="1:7" ht="18">
      <c r="A1" s="8"/>
      <c r="B1" s="41"/>
      <c r="C1" s="23"/>
      <c r="D1" s="22"/>
      <c r="E1" s="22"/>
      <c r="F1" s="22"/>
      <c r="G1" s="56" t="s">
        <v>57</v>
      </c>
    </row>
    <row r="2" spans="1:7" ht="18">
      <c r="A2" s="8"/>
      <c r="B2" s="23"/>
      <c r="C2" s="23"/>
      <c r="D2" s="22"/>
      <c r="E2" s="22"/>
      <c r="F2" s="22"/>
      <c r="G2" s="22"/>
    </row>
    <row r="3" spans="1:7" ht="90">
      <c r="A3" s="27" t="s">
        <v>443</v>
      </c>
      <c r="B3" s="27"/>
      <c r="C3" s="27"/>
      <c r="D3" s="27"/>
      <c r="E3" s="27"/>
      <c r="F3" s="27"/>
      <c r="G3" s="27"/>
    </row>
    <row r="4" spans="1:7">
      <c r="A4" s="8"/>
      <c r="B4" s="9"/>
      <c r="C4" s="10"/>
      <c r="D4" s="7"/>
      <c r="E4" s="7"/>
      <c r="F4" s="7"/>
      <c r="G4" s="7"/>
    </row>
    <row r="5" spans="1:7" ht="31.2">
      <c r="A5" s="150" t="s">
        <v>6</v>
      </c>
      <c r="B5" s="150" t="s">
        <v>8</v>
      </c>
      <c r="C5" s="150" t="s">
        <v>9</v>
      </c>
      <c r="D5" s="26" t="s">
        <v>35</v>
      </c>
      <c r="E5" s="26"/>
      <c r="F5" s="26"/>
      <c r="G5" s="150" t="s">
        <v>24</v>
      </c>
    </row>
    <row r="6" spans="1:7" ht="15.6">
      <c r="A6" s="150"/>
      <c r="B6" s="150"/>
      <c r="C6" s="150"/>
      <c r="D6" s="28"/>
      <c r="E6" s="26" t="s">
        <v>19</v>
      </c>
      <c r="F6" s="26"/>
      <c r="G6" s="150"/>
    </row>
    <row r="7" spans="1:7" ht="68.400000000000006">
      <c r="A7" s="150"/>
      <c r="B7" s="150"/>
      <c r="C7" s="150"/>
      <c r="D7" s="50" t="s">
        <v>25</v>
      </c>
      <c r="E7" s="46" t="s">
        <v>20</v>
      </c>
      <c r="F7" s="46" t="s">
        <v>21</v>
      </c>
      <c r="G7" s="150"/>
    </row>
    <row r="8" spans="1:7" s="13" customFormat="1" ht="15.6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</row>
    <row r="9" spans="1:7" ht="15.6">
      <c r="A9" s="155" t="s">
        <v>36</v>
      </c>
      <c r="B9" s="156"/>
      <c r="C9" s="156"/>
      <c r="D9" s="156"/>
      <c r="E9" s="156"/>
      <c r="F9" s="156"/>
      <c r="G9" s="157"/>
    </row>
    <row r="10" spans="1:7" ht="46.8">
      <c r="A10" s="30" t="s">
        <v>7</v>
      </c>
      <c r="B10" s="47" t="s">
        <v>37</v>
      </c>
      <c r="C10" s="11" t="s">
        <v>245</v>
      </c>
      <c r="D10" s="11">
        <v>2024</v>
      </c>
      <c r="E10" s="16"/>
      <c r="F10" s="11"/>
      <c r="G10" s="16"/>
    </row>
    <row r="11" spans="1:7" ht="46.8">
      <c r="A11" s="47" t="s">
        <v>56</v>
      </c>
      <c r="B11" s="47" t="s">
        <v>58</v>
      </c>
      <c r="C11" s="11"/>
      <c r="D11" s="11"/>
      <c r="E11" s="16"/>
      <c r="F11" s="11"/>
      <c r="G11" s="16"/>
    </row>
    <row r="12" spans="1:7" ht="15.6">
      <c r="A12" s="47" t="s">
        <v>10</v>
      </c>
      <c r="B12" s="47" t="s">
        <v>10</v>
      </c>
      <c r="C12" s="11"/>
      <c r="D12" s="11"/>
      <c r="E12" s="16"/>
      <c r="F12" s="11"/>
      <c r="G12" s="16"/>
    </row>
    <row r="13" spans="1:7" ht="15.6">
      <c r="A13" s="158" t="s">
        <v>246</v>
      </c>
      <c r="B13" s="159"/>
      <c r="C13" s="159"/>
      <c r="D13" s="159"/>
      <c r="E13" s="159"/>
      <c r="F13" s="159"/>
      <c r="G13" s="160"/>
    </row>
    <row r="14" spans="1:7" ht="78">
      <c r="A14" s="47" t="s">
        <v>247</v>
      </c>
      <c r="B14" s="30" t="s">
        <v>248</v>
      </c>
      <c r="C14" s="12" t="s">
        <v>249</v>
      </c>
      <c r="D14" s="12" t="s">
        <v>250</v>
      </c>
      <c r="E14" s="12" t="s">
        <v>359</v>
      </c>
      <c r="F14" s="12" t="s">
        <v>359</v>
      </c>
      <c r="G14" s="12"/>
    </row>
    <row r="15" spans="1:7" ht="78">
      <c r="A15" s="47" t="s">
        <v>252</v>
      </c>
      <c r="B15" s="30" t="s">
        <v>251</v>
      </c>
      <c r="C15" s="12" t="s">
        <v>249</v>
      </c>
      <c r="D15" s="12" t="s">
        <v>250</v>
      </c>
      <c r="E15" s="12" t="s">
        <v>363</v>
      </c>
      <c r="F15" s="12" t="s">
        <v>363</v>
      </c>
      <c r="G15" s="12"/>
    </row>
    <row r="16" spans="1:7" ht="15.6">
      <c r="A16" s="47" t="s">
        <v>10</v>
      </c>
      <c r="B16" s="30" t="s">
        <v>10</v>
      </c>
      <c r="C16" s="12"/>
      <c r="D16" s="12"/>
      <c r="E16" s="12"/>
      <c r="F16" s="12"/>
      <c r="G16" s="12"/>
    </row>
    <row r="17" spans="1:7" ht="15.6">
      <c r="A17" s="151" t="s">
        <v>253</v>
      </c>
      <c r="B17" s="152"/>
      <c r="C17" s="152"/>
      <c r="D17" s="152"/>
      <c r="E17" s="152"/>
      <c r="F17" s="152"/>
      <c r="G17" s="153"/>
    </row>
    <row r="18" spans="1:7" ht="78">
      <c r="A18" s="30" t="s">
        <v>254</v>
      </c>
      <c r="B18" s="30" t="s">
        <v>256</v>
      </c>
      <c r="C18" s="12" t="s">
        <v>257</v>
      </c>
      <c r="D18" s="12" t="s">
        <v>250</v>
      </c>
      <c r="E18" s="12" t="s">
        <v>413</v>
      </c>
      <c r="F18" s="12" t="s">
        <v>385</v>
      </c>
      <c r="G18" s="12"/>
    </row>
    <row r="19" spans="1:7" ht="93.6">
      <c r="A19" s="109" t="s">
        <v>259</v>
      </c>
      <c r="B19" s="30" t="s">
        <v>255</v>
      </c>
      <c r="C19" s="29" t="s">
        <v>257</v>
      </c>
      <c r="D19" s="29" t="s">
        <v>250</v>
      </c>
      <c r="E19" s="29" t="s">
        <v>386</v>
      </c>
      <c r="F19" s="29" t="s">
        <v>386</v>
      </c>
      <c r="G19" s="29"/>
    </row>
    <row r="20" spans="1:7" ht="78">
      <c r="A20" s="109" t="s">
        <v>260</v>
      </c>
      <c r="B20" s="30" t="s">
        <v>258</v>
      </c>
      <c r="C20" s="29" t="s">
        <v>249</v>
      </c>
      <c r="D20" s="29" t="s">
        <v>250</v>
      </c>
      <c r="E20" s="29" t="s">
        <v>387</v>
      </c>
      <c r="F20" s="29" t="s">
        <v>387</v>
      </c>
      <c r="G20" s="29"/>
    </row>
    <row r="21" spans="1:7" ht="78">
      <c r="A21" s="109" t="s">
        <v>261</v>
      </c>
      <c r="B21" s="30" t="s">
        <v>262</v>
      </c>
      <c r="C21" s="29" t="s">
        <v>257</v>
      </c>
      <c r="D21" s="29" t="s">
        <v>250</v>
      </c>
      <c r="E21" s="29" t="s">
        <v>388</v>
      </c>
      <c r="F21" s="29" t="s">
        <v>388</v>
      </c>
      <c r="G21" s="29"/>
    </row>
    <row r="22" spans="1:7" ht="93.6">
      <c r="A22" s="47" t="s">
        <v>264</v>
      </c>
      <c r="B22" s="47" t="s">
        <v>263</v>
      </c>
      <c r="C22" s="12" t="s">
        <v>257</v>
      </c>
      <c r="D22" s="12" t="s">
        <v>250</v>
      </c>
      <c r="E22" s="12" t="s">
        <v>414</v>
      </c>
      <c r="F22" s="12" t="s">
        <v>415</v>
      </c>
      <c r="G22" s="12"/>
    </row>
    <row r="23" spans="1:7" ht="31.5" customHeight="1">
      <c r="A23" s="161" t="s">
        <v>265</v>
      </c>
      <c r="B23" s="162"/>
      <c r="C23" s="162"/>
      <c r="D23" s="162"/>
      <c r="E23" s="162"/>
      <c r="F23" s="162"/>
      <c r="G23" s="163"/>
    </row>
    <row r="24" spans="1:7" ht="93.6">
      <c r="A24" s="110" t="s">
        <v>267</v>
      </c>
      <c r="B24" s="111" t="s">
        <v>266</v>
      </c>
      <c r="C24" s="112" t="s">
        <v>249</v>
      </c>
      <c r="D24" s="112" t="s">
        <v>250</v>
      </c>
      <c r="E24" s="112" t="s">
        <v>363</v>
      </c>
      <c r="F24" s="112" t="s">
        <v>363</v>
      </c>
      <c r="G24" s="113"/>
    </row>
    <row r="25" spans="1:7" ht="31.2">
      <c r="A25" s="110" t="s">
        <v>268</v>
      </c>
      <c r="B25" s="111" t="s">
        <v>269</v>
      </c>
      <c r="C25" s="112" t="s">
        <v>249</v>
      </c>
      <c r="D25" s="112" t="s">
        <v>250</v>
      </c>
      <c r="E25" s="112" t="s">
        <v>389</v>
      </c>
      <c r="F25" s="112" t="s">
        <v>389</v>
      </c>
      <c r="G25" s="113"/>
    </row>
    <row r="26" spans="1:7" ht="46.8">
      <c r="A26" s="110" t="s">
        <v>270</v>
      </c>
      <c r="B26" s="111" t="s">
        <v>271</v>
      </c>
      <c r="C26" s="112" t="s">
        <v>249</v>
      </c>
      <c r="D26" s="112" t="s">
        <v>250</v>
      </c>
      <c r="E26" s="112" t="s">
        <v>390</v>
      </c>
      <c r="F26" s="112" t="s">
        <v>390</v>
      </c>
      <c r="G26" s="113"/>
    </row>
    <row r="27" spans="1:7" ht="15.6">
      <c r="A27" s="158" t="s">
        <v>272</v>
      </c>
      <c r="B27" s="159"/>
      <c r="C27" s="159"/>
      <c r="D27" s="159"/>
      <c r="E27" s="159"/>
      <c r="F27" s="159"/>
      <c r="G27" s="160"/>
    </row>
    <row r="28" spans="1:7" ht="93.6">
      <c r="A28" s="47" t="s">
        <v>56</v>
      </c>
      <c r="B28" s="30" t="s">
        <v>273</v>
      </c>
      <c r="C28" s="12"/>
      <c r="D28" s="12"/>
      <c r="E28" s="12"/>
      <c r="F28" s="12"/>
      <c r="G28" s="12"/>
    </row>
    <row r="29" spans="1:7" ht="15.6">
      <c r="A29" s="151" t="s">
        <v>274</v>
      </c>
      <c r="B29" s="152"/>
      <c r="C29" s="152"/>
      <c r="D29" s="152"/>
      <c r="E29" s="152"/>
      <c r="F29" s="152"/>
      <c r="G29" s="153"/>
    </row>
    <row r="30" spans="1:7" ht="93.6">
      <c r="A30" s="30" t="s">
        <v>275</v>
      </c>
      <c r="B30" s="30" t="s">
        <v>276</v>
      </c>
      <c r="C30" s="16" t="s">
        <v>257</v>
      </c>
      <c r="D30" s="16" t="s">
        <v>250</v>
      </c>
      <c r="E30" s="16" t="s">
        <v>433</v>
      </c>
      <c r="F30" s="16" t="s">
        <v>433</v>
      </c>
      <c r="G30" s="16"/>
    </row>
    <row r="31" spans="1:7" ht="62.4">
      <c r="A31" s="30" t="s">
        <v>277</v>
      </c>
      <c r="B31" s="30" t="s">
        <v>278</v>
      </c>
      <c r="C31" s="16" t="s">
        <v>279</v>
      </c>
      <c r="D31" s="16" t="s">
        <v>250</v>
      </c>
      <c r="E31" s="16" t="s">
        <v>434</v>
      </c>
      <c r="F31" s="16" t="s">
        <v>434</v>
      </c>
      <c r="G31" s="16"/>
    </row>
    <row r="32" spans="1:7" ht="31.2">
      <c r="A32" s="47" t="s">
        <v>280</v>
      </c>
      <c r="B32" s="47" t="s">
        <v>281</v>
      </c>
      <c r="C32" s="16" t="s">
        <v>282</v>
      </c>
      <c r="D32" s="16" t="s">
        <v>250</v>
      </c>
      <c r="E32" s="16" t="s">
        <v>435</v>
      </c>
      <c r="F32" s="16" t="s">
        <v>436</v>
      </c>
      <c r="G32" s="16"/>
    </row>
    <row r="33" spans="1:8" ht="62.4">
      <c r="A33" s="30" t="s">
        <v>283</v>
      </c>
      <c r="B33" s="47" t="s">
        <v>284</v>
      </c>
      <c r="C33" s="29" t="s">
        <v>249</v>
      </c>
      <c r="D33" s="29" t="s">
        <v>250</v>
      </c>
      <c r="E33" s="121" t="s">
        <v>437</v>
      </c>
      <c r="F33" s="121" t="s">
        <v>438</v>
      </c>
      <c r="G33" s="29"/>
    </row>
    <row r="34" spans="1:8" ht="15.6">
      <c r="A34" s="164" t="s">
        <v>285</v>
      </c>
      <c r="B34" s="164"/>
      <c r="C34" s="164"/>
      <c r="D34" s="164"/>
      <c r="E34" s="164"/>
      <c r="F34" s="164"/>
      <c r="G34" s="164"/>
      <c r="H34" s="164"/>
    </row>
    <row r="35" spans="1:8" ht="15.6">
      <c r="A35" s="114"/>
      <c r="B35" s="165" t="s">
        <v>286</v>
      </c>
      <c r="C35" s="165"/>
      <c r="D35" s="165"/>
      <c r="E35" s="165"/>
      <c r="F35" s="165"/>
      <c r="G35" s="165"/>
      <c r="H35" s="165"/>
    </row>
    <row r="36" spans="1:8" ht="15.6">
      <c r="A36" s="114" t="s">
        <v>287</v>
      </c>
      <c r="B36" s="35" t="s">
        <v>288</v>
      </c>
      <c r="C36" s="43" t="s">
        <v>282</v>
      </c>
      <c r="D36" s="43" t="s">
        <v>250</v>
      </c>
      <c r="E36" s="43" t="s">
        <v>407</v>
      </c>
      <c r="F36" s="43" t="s">
        <v>408</v>
      </c>
      <c r="G36" s="43"/>
    </row>
    <row r="37" spans="1:8" ht="15.6">
      <c r="A37" s="42" t="s">
        <v>289</v>
      </c>
      <c r="B37" s="43" t="s">
        <v>290</v>
      </c>
      <c r="C37" s="43" t="s">
        <v>291</v>
      </c>
      <c r="D37" s="43" t="s">
        <v>250</v>
      </c>
      <c r="E37" s="43" t="s">
        <v>416</v>
      </c>
      <c r="F37" s="43" t="s">
        <v>409</v>
      </c>
      <c r="G37" s="43"/>
    </row>
    <row r="38" spans="1:8" ht="15">
      <c r="A38" s="5" t="s">
        <v>292</v>
      </c>
      <c r="B38" s="5" t="s">
        <v>293</v>
      </c>
      <c r="C38" s="4" t="s">
        <v>249</v>
      </c>
      <c r="D38" s="120">
        <v>2024</v>
      </c>
      <c r="E38" s="120">
        <v>22</v>
      </c>
      <c r="F38" s="120">
        <v>26</v>
      </c>
      <c r="G38" s="4"/>
    </row>
    <row r="39" spans="1:8" ht="15.75" customHeight="1">
      <c r="A39" s="4"/>
      <c r="B39" s="147" t="s">
        <v>294</v>
      </c>
      <c r="C39" s="148"/>
      <c r="D39" s="148"/>
      <c r="E39" s="148"/>
      <c r="F39" s="148"/>
      <c r="G39" s="148"/>
      <c r="H39" s="149"/>
    </row>
    <row r="40" spans="1:8" ht="62.4">
      <c r="A40" s="4" t="s">
        <v>295</v>
      </c>
      <c r="B40" s="116" t="s">
        <v>296</v>
      </c>
      <c r="C40" s="4" t="s">
        <v>297</v>
      </c>
      <c r="D40" s="4">
        <v>2024</v>
      </c>
      <c r="E40" s="4">
        <v>77.5</v>
      </c>
      <c r="F40" s="4">
        <v>77.7</v>
      </c>
      <c r="G40" s="4"/>
    </row>
    <row r="41" spans="1:8" ht="15.75" customHeight="1">
      <c r="A41" s="166" t="s">
        <v>298</v>
      </c>
      <c r="B41" s="166"/>
      <c r="C41" s="166"/>
      <c r="D41" s="166"/>
      <c r="E41" s="166"/>
      <c r="F41" s="166"/>
      <c r="G41" s="166"/>
      <c r="H41" s="115"/>
    </row>
    <row r="42" spans="1:8" ht="15.75" customHeight="1">
      <c r="A42" s="4"/>
      <c r="B42" s="147" t="s">
        <v>299</v>
      </c>
      <c r="C42" s="148"/>
      <c r="D42" s="148"/>
      <c r="E42" s="148"/>
      <c r="F42" s="148"/>
      <c r="G42" s="148"/>
      <c r="H42" s="149"/>
    </row>
    <row r="43" spans="1:8" ht="62.4">
      <c r="A43" s="4" t="s">
        <v>300</v>
      </c>
      <c r="B43" s="116" t="s">
        <v>301</v>
      </c>
      <c r="C43" s="2" t="s">
        <v>297</v>
      </c>
      <c r="D43" s="2">
        <v>2024</v>
      </c>
      <c r="E43" s="4">
        <v>100</v>
      </c>
      <c r="F43" s="4">
        <v>100</v>
      </c>
      <c r="G43" s="4"/>
    </row>
    <row r="44" spans="1:8" ht="31.2">
      <c r="A44" s="4" t="s">
        <v>302</v>
      </c>
      <c r="B44" s="116" t="s">
        <v>303</v>
      </c>
      <c r="C44" s="2" t="s">
        <v>257</v>
      </c>
      <c r="D44" s="2">
        <v>2024</v>
      </c>
      <c r="E44" s="4">
        <v>44</v>
      </c>
      <c r="F44" s="4">
        <v>44</v>
      </c>
      <c r="G44" s="4"/>
    </row>
    <row r="45" spans="1:8" ht="62.4">
      <c r="A45" s="4" t="s">
        <v>304</v>
      </c>
      <c r="B45" s="116" t="s">
        <v>305</v>
      </c>
      <c r="C45" s="2" t="s">
        <v>257</v>
      </c>
      <c r="D45" s="2">
        <v>2024</v>
      </c>
      <c r="E45" s="4">
        <v>44</v>
      </c>
      <c r="F45" s="4">
        <v>44</v>
      </c>
      <c r="G45" s="4"/>
    </row>
    <row r="46" spans="1:8" ht="15.6">
      <c r="A46" s="4"/>
      <c r="B46" s="147" t="s">
        <v>306</v>
      </c>
      <c r="C46" s="148"/>
      <c r="D46" s="148"/>
      <c r="E46" s="148"/>
      <c r="F46" s="148"/>
      <c r="G46" s="148"/>
      <c r="H46" s="149"/>
    </row>
    <row r="47" spans="1:8" ht="31.2">
      <c r="A47" s="4" t="s">
        <v>307</v>
      </c>
      <c r="B47" s="116" t="s">
        <v>308</v>
      </c>
      <c r="C47" s="2" t="s">
        <v>297</v>
      </c>
      <c r="D47" s="2">
        <v>2024</v>
      </c>
      <c r="E47" s="4">
        <v>87</v>
      </c>
      <c r="F47" s="4">
        <v>89</v>
      </c>
      <c r="G47" s="4"/>
    </row>
    <row r="48" spans="1:8" ht="62.4">
      <c r="A48" s="4" t="s">
        <v>310</v>
      </c>
      <c r="B48" s="116" t="s">
        <v>309</v>
      </c>
      <c r="C48" s="2" t="s">
        <v>297</v>
      </c>
      <c r="D48" s="2">
        <v>2024</v>
      </c>
      <c r="E48" s="4">
        <v>100</v>
      </c>
      <c r="F48" s="4">
        <v>100</v>
      </c>
      <c r="G48" s="4"/>
    </row>
    <row r="49" spans="1:8" ht="62.4">
      <c r="A49" s="4" t="s">
        <v>311</v>
      </c>
      <c r="B49" s="116" t="s">
        <v>312</v>
      </c>
      <c r="C49" s="2" t="s">
        <v>297</v>
      </c>
      <c r="D49" s="2">
        <v>2024</v>
      </c>
      <c r="E49" s="4">
        <v>2.5</v>
      </c>
      <c r="F49" s="4">
        <v>2.5</v>
      </c>
      <c r="G49" s="4"/>
    </row>
    <row r="50" spans="1:8" ht="46.8">
      <c r="A50" s="4" t="s">
        <v>313</v>
      </c>
      <c r="B50" s="116" t="s">
        <v>314</v>
      </c>
      <c r="C50" s="4" t="s">
        <v>297</v>
      </c>
      <c r="D50" s="4">
        <v>2024</v>
      </c>
      <c r="E50" s="4">
        <v>78</v>
      </c>
      <c r="F50" s="4">
        <v>79</v>
      </c>
      <c r="G50" s="4"/>
    </row>
    <row r="51" spans="1:8" ht="15.6">
      <c r="A51" s="4"/>
      <c r="B51" s="147" t="s">
        <v>315</v>
      </c>
      <c r="C51" s="148"/>
      <c r="D51" s="148"/>
      <c r="E51" s="148"/>
      <c r="F51" s="148"/>
      <c r="G51" s="148"/>
      <c r="H51" s="149"/>
    </row>
    <row r="52" spans="1:8" ht="93.6">
      <c r="A52" s="4" t="s">
        <v>316</v>
      </c>
      <c r="B52" s="116" t="s">
        <v>317</v>
      </c>
      <c r="C52" s="4" t="s">
        <v>297</v>
      </c>
      <c r="D52" s="4">
        <v>2024</v>
      </c>
      <c r="E52" s="4">
        <v>76</v>
      </c>
      <c r="F52" s="4">
        <v>79</v>
      </c>
      <c r="G52" s="4"/>
    </row>
    <row r="53" spans="1:8" ht="46.8">
      <c r="A53" s="4" t="s">
        <v>318</v>
      </c>
      <c r="B53" s="116" t="s">
        <v>319</v>
      </c>
      <c r="C53" s="4" t="s">
        <v>297</v>
      </c>
      <c r="D53" s="4">
        <v>2024</v>
      </c>
      <c r="E53" s="4">
        <v>77</v>
      </c>
      <c r="F53" s="4">
        <v>79</v>
      </c>
      <c r="G53" s="4"/>
    </row>
    <row r="54" spans="1:8" ht="15.6">
      <c r="A54" s="4"/>
      <c r="B54" s="147" t="s">
        <v>325</v>
      </c>
      <c r="C54" s="148"/>
      <c r="D54" s="148"/>
      <c r="E54" s="148"/>
      <c r="F54" s="148"/>
      <c r="G54" s="148"/>
      <c r="H54" s="149"/>
    </row>
    <row r="55" spans="1:8" ht="62.4">
      <c r="A55" s="4" t="s">
        <v>320</v>
      </c>
      <c r="B55" s="116" t="s">
        <v>321</v>
      </c>
      <c r="C55" s="4" t="s">
        <v>297</v>
      </c>
      <c r="D55" s="4"/>
      <c r="E55" s="4"/>
      <c r="F55" s="4"/>
      <c r="G55" s="4"/>
    </row>
    <row r="56" spans="1:8" ht="140.4">
      <c r="A56" s="4" t="s">
        <v>322</v>
      </c>
      <c r="B56" s="116" t="s">
        <v>323</v>
      </c>
      <c r="C56" s="4" t="s">
        <v>324</v>
      </c>
      <c r="D56" s="4"/>
      <c r="E56" s="4"/>
      <c r="F56" s="4"/>
      <c r="G56" s="4"/>
    </row>
    <row r="57" spans="1:8" ht="15.6">
      <c r="A57" s="4"/>
      <c r="B57" s="147" t="s">
        <v>326</v>
      </c>
      <c r="C57" s="148"/>
      <c r="D57" s="148"/>
      <c r="E57" s="148"/>
      <c r="F57" s="148"/>
      <c r="G57" s="148"/>
      <c r="H57" s="149"/>
    </row>
    <row r="58" spans="1:8" ht="15.6">
      <c r="A58" s="4"/>
      <c r="B58" s="147" t="s">
        <v>327</v>
      </c>
      <c r="C58" s="148"/>
      <c r="D58" s="148"/>
      <c r="E58" s="148"/>
      <c r="F58" s="148"/>
      <c r="G58" s="148"/>
      <c r="H58" s="149"/>
    </row>
    <row r="59" spans="1:8" ht="46.8">
      <c r="A59" s="4" t="s">
        <v>328</v>
      </c>
      <c r="B59" s="35" t="s">
        <v>329</v>
      </c>
      <c r="C59" s="35" t="s">
        <v>297</v>
      </c>
      <c r="D59" s="35" t="s">
        <v>250</v>
      </c>
      <c r="E59" s="35" t="s">
        <v>353</v>
      </c>
      <c r="F59" s="35" t="s">
        <v>354</v>
      </c>
      <c r="G59" s="35"/>
      <c r="H59" s="35"/>
    </row>
    <row r="60" spans="1:8" ht="46.8">
      <c r="A60" s="4" t="s">
        <v>330</v>
      </c>
      <c r="B60" s="35" t="s">
        <v>331</v>
      </c>
      <c r="C60" s="35" t="s">
        <v>291</v>
      </c>
      <c r="D60" s="35" t="s">
        <v>250</v>
      </c>
      <c r="E60" s="35" t="s">
        <v>355</v>
      </c>
      <c r="F60" s="35" t="s">
        <v>355</v>
      </c>
      <c r="G60" s="35"/>
      <c r="H60" s="35"/>
    </row>
    <row r="61" spans="1:8" ht="31.2">
      <c r="A61" s="4" t="s">
        <v>332</v>
      </c>
      <c r="B61" s="35" t="s">
        <v>333</v>
      </c>
      <c r="C61" s="35" t="s">
        <v>249</v>
      </c>
      <c r="D61" s="35" t="s">
        <v>250</v>
      </c>
      <c r="E61" s="35" t="s">
        <v>356</v>
      </c>
      <c r="F61" s="35" t="s">
        <v>356</v>
      </c>
      <c r="G61" s="35"/>
      <c r="H61" s="35"/>
    </row>
    <row r="62" spans="1:8" ht="31.2">
      <c r="A62" s="4" t="s">
        <v>334</v>
      </c>
      <c r="B62" s="35" t="s">
        <v>335</v>
      </c>
      <c r="C62" s="35" t="s">
        <v>291</v>
      </c>
      <c r="D62" s="35" t="s">
        <v>250</v>
      </c>
      <c r="E62" s="35" t="s">
        <v>357</v>
      </c>
      <c r="F62" s="35" t="s">
        <v>358</v>
      </c>
      <c r="G62" s="35"/>
      <c r="H62" s="35"/>
    </row>
    <row r="63" spans="1:8" ht="62.4">
      <c r="A63" s="4" t="s">
        <v>336</v>
      </c>
      <c r="B63" s="35" t="s">
        <v>337</v>
      </c>
      <c r="C63" s="35" t="s">
        <v>297</v>
      </c>
      <c r="D63" s="35" t="s">
        <v>250</v>
      </c>
      <c r="E63" s="35" t="s">
        <v>359</v>
      </c>
      <c r="F63" s="35" t="s">
        <v>359</v>
      </c>
      <c r="G63" s="35"/>
      <c r="H63" s="35"/>
    </row>
    <row r="64" spans="1:8" ht="109.2">
      <c r="A64" s="4" t="s">
        <v>338</v>
      </c>
      <c r="B64" s="35" t="s">
        <v>339</v>
      </c>
      <c r="C64" s="35" t="s">
        <v>324</v>
      </c>
      <c r="D64" s="35" t="s">
        <v>250</v>
      </c>
      <c r="E64" s="35" t="s">
        <v>360</v>
      </c>
      <c r="F64" s="35" t="s">
        <v>360</v>
      </c>
      <c r="G64" s="35"/>
      <c r="H64" s="35"/>
    </row>
    <row r="65" spans="1:8" ht="62.4">
      <c r="A65" s="4" t="s">
        <v>340</v>
      </c>
      <c r="B65" s="35" t="s">
        <v>341</v>
      </c>
      <c r="C65" s="35" t="s">
        <v>297</v>
      </c>
      <c r="D65" s="35" t="s">
        <v>250</v>
      </c>
      <c r="E65" s="35" t="s">
        <v>361</v>
      </c>
      <c r="F65" s="35" t="s">
        <v>361</v>
      </c>
      <c r="G65" s="35"/>
      <c r="H65" s="35"/>
    </row>
    <row r="66" spans="1:8" ht="31.2">
      <c r="A66" s="4" t="s">
        <v>342</v>
      </c>
      <c r="B66" s="35" t="s">
        <v>343</v>
      </c>
      <c r="C66" s="35" t="s">
        <v>297</v>
      </c>
      <c r="D66" s="35" t="s">
        <v>250</v>
      </c>
      <c r="E66" s="35" t="s">
        <v>362</v>
      </c>
      <c r="F66" s="35" t="s">
        <v>362</v>
      </c>
      <c r="G66" s="35"/>
      <c r="H66" s="35"/>
    </row>
    <row r="67" spans="1:8" ht="15.6">
      <c r="A67" s="4"/>
      <c r="B67" s="147" t="s">
        <v>344</v>
      </c>
      <c r="C67" s="148"/>
      <c r="D67" s="148"/>
      <c r="E67" s="148"/>
      <c r="F67" s="148"/>
      <c r="G67" s="148"/>
      <c r="H67" s="149"/>
    </row>
    <row r="68" spans="1:8" ht="62.4">
      <c r="A68" s="4" t="s">
        <v>345</v>
      </c>
      <c r="B68" s="35" t="s">
        <v>346</v>
      </c>
      <c r="C68" s="35" t="s">
        <v>297</v>
      </c>
      <c r="D68" s="35" t="s">
        <v>250</v>
      </c>
      <c r="E68" s="35" t="s">
        <v>390</v>
      </c>
      <c r="F68" s="35" t="s">
        <v>390</v>
      </c>
      <c r="G68" s="35"/>
      <c r="H68" s="35"/>
    </row>
    <row r="69" spans="1:8" ht="46.8">
      <c r="A69" s="4" t="s">
        <v>347</v>
      </c>
      <c r="B69" s="35" t="s">
        <v>348</v>
      </c>
      <c r="C69" s="35"/>
      <c r="D69" s="35"/>
      <c r="E69" s="35" t="s">
        <v>392</v>
      </c>
      <c r="F69" s="35" t="s">
        <v>393</v>
      </c>
      <c r="G69" s="35"/>
      <c r="H69" s="35"/>
    </row>
    <row r="70" spans="1:8" ht="31.2">
      <c r="A70" s="4" t="s">
        <v>349</v>
      </c>
      <c r="B70" s="35" t="s">
        <v>350</v>
      </c>
      <c r="C70" s="35"/>
      <c r="D70" s="35"/>
      <c r="E70" s="35"/>
      <c r="F70" s="35"/>
      <c r="G70" s="35"/>
      <c r="H70" s="35"/>
    </row>
    <row r="71" spans="1:8" ht="31.2">
      <c r="A71" s="4" t="s">
        <v>351</v>
      </c>
      <c r="B71" s="35" t="s">
        <v>352</v>
      </c>
      <c r="C71" s="35" t="s">
        <v>249</v>
      </c>
      <c r="D71" s="35" t="s">
        <v>250</v>
      </c>
      <c r="E71" s="35" t="s">
        <v>391</v>
      </c>
      <c r="F71" s="35" t="s">
        <v>391</v>
      </c>
      <c r="G71" s="35"/>
      <c r="H71" s="35"/>
    </row>
    <row r="72" spans="1:8" ht="18.600000000000001">
      <c r="A72" s="154" t="s">
        <v>22</v>
      </c>
      <c r="B72" s="154"/>
      <c r="C72" s="154"/>
      <c r="D72" s="154"/>
      <c r="E72" s="154"/>
      <c r="F72" s="154"/>
      <c r="G72" s="154"/>
    </row>
    <row r="73" spans="1:8" ht="15">
      <c r="A73" s="4"/>
      <c r="B73" s="4"/>
      <c r="C73" s="4"/>
      <c r="D73" s="4"/>
      <c r="E73" s="4"/>
      <c r="F73" s="4"/>
      <c r="G73" s="4"/>
    </row>
  </sheetData>
  <mergeCells count="22">
    <mergeCell ref="B57:H57"/>
    <mergeCell ref="B58:H58"/>
    <mergeCell ref="B67:H67"/>
    <mergeCell ref="A72:G72"/>
    <mergeCell ref="A9:G9"/>
    <mergeCell ref="A13:G13"/>
    <mergeCell ref="A17:G17"/>
    <mergeCell ref="A27:G27"/>
    <mergeCell ref="A23:G23"/>
    <mergeCell ref="A34:H34"/>
    <mergeCell ref="B35:H35"/>
    <mergeCell ref="B39:H39"/>
    <mergeCell ref="A41:G41"/>
    <mergeCell ref="B42:H42"/>
    <mergeCell ref="B46:H46"/>
    <mergeCell ref="B51:H51"/>
    <mergeCell ref="B54:H54"/>
    <mergeCell ref="A5:A7"/>
    <mergeCell ref="B5:B7"/>
    <mergeCell ref="C5:C7"/>
    <mergeCell ref="G5:G7"/>
    <mergeCell ref="A29:G29"/>
  </mergeCells>
  <phoneticPr fontId="15" type="noConversion"/>
  <pageMargins left="0.39370078740157483" right="0.39370078740157483" top="0.74803149606299213" bottom="0.3937007874015748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tabSelected="1" view="pageBreakPreview" topLeftCell="A55" zoomScale="50" zoomScaleNormal="75" zoomScaleSheetLayoutView="50" workbookViewId="0">
      <selection activeCell="C65" sqref="C65"/>
    </sheetView>
  </sheetViews>
  <sheetFormatPr defaultRowHeight="13.2"/>
  <cols>
    <col min="1" max="1" width="6.6640625" customWidth="1"/>
    <col min="2" max="2" width="24.109375" customWidth="1"/>
    <col min="3" max="3" width="38.6640625" customWidth="1"/>
    <col min="4" max="4" width="30" customWidth="1"/>
    <col min="5" max="5" width="17" customWidth="1"/>
    <col min="6" max="6" width="15.44140625" customWidth="1"/>
    <col min="7" max="7" width="12.109375" customWidth="1"/>
    <col min="8" max="8" width="17" customWidth="1"/>
    <col min="9" max="9" width="16.109375" customWidth="1"/>
    <col min="10" max="10" width="13.88671875" customWidth="1"/>
    <col min="11" max="11" width="14.33203125" customWidth="1"/>
    <col min="12" max="12" width="33.33203125" customWidth="1"/>
    <col min="13" max="13" width="30.88671875" customWidth="1"/>
    <col min="14" max="14" width="16" customWidth="1"/>
    <col min="15" max="16" width="9.109375" hidden="1" customWidth="1"/>
    <col min="17" max="17" width="0.6640625" customWidth="1"/>
    <col min="18" max="18" width="9.109375" hidden="1" customWidth="1"/>
  </cols>
  <sheetData>
    <row r="1" spans="1:14" ht="18">
      <c r="C1" s="71"/>
      <c r="D1" s="2"/>
      <c r="E1" s="2"/>
      <c r="F1" s="2"/>
      <c r="G1" s="2"/>
      <c r="H1" s="2"/>
      <c r="I1" s="2"/>
      <c r="J1" s="2"/>
      <c r="K1" s="2"/>
      <c r="L1" s="2"/>
      <c r="M1" s="2"/>
      <c r="N1" s="21" t="s">
        <v>69</v>
      </c>
    </row>
    <row r="2" spans="1:14" ht="15.6">
      <c r="A2" s="8"/>
      <c r="B2" s="8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56.25" customHeight="1">
      <c r="A3" s="122" t="s">
        <v>394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>
      <c r="A4" s="8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1.5" customHeight="1">
      <c r="A5" s="168" t="s">
        <v>6</v>
      </c>
      <c r="B5" s="72"/>
      <c r="C5" s="168" t="s">
        <v>70</v>
      </c>
      <c r="D5" s="170" t="s">
        <v>76</v>
      </c>
      <c r="E5" s="1" t="s">
        <v>59</v>
      </c>
      <c r="F5" s="1"/>
      <c r="G5" s="161" t="s">
        <v>60</v>
      </c>
      <c r="H5" s="163"/>
      <c r="I5" s="1" t="s">
        <v>71</v>
      </c>
      <c r="J5" s="1"/>
      <c r="K5" s="1"/>
      <c r="L5" s="1" t="s">
        <v>61</v>
      </c>
      <c r="M5" s="1"/>
      <c r="N5" s="172" t="s">
        <v>62</v>
      </c>
    </row>
    <row r="6" spans="1:14" ht="201.75" customHeight="1">
      <c r="A6" s="169"/>
      <c r="B6" s="73"/>
      <c r="C6" s="169"/>
      <c r="D6" s="171"/>
      <c r="E6" s="50" t="s">
        <v>63</v>
      </c>
      <c r="F6" s="50" t="s">
        <v>64</v>
      </c>
      <c r="G6" s="50" t="s">
        <v>63</v>
      </c>
      <c r="H6" s="50" t="s">
        <v>64</v>
      </c>
      <c r="I6" s="46" t="s">
        <v>77</v>
      </c>
      <c r="J6" s="52" t="s">
        <v>65</v>
      </c>
      <c r="K6" s="52" t="s">
        <v>26</v>
      </c>
      <c r="L6" s="52" t="s">
        <v>66</v>
      </c>
      <c r="M6" s="52" t="s">
        <v>67</v>
      </c>
      <c r="N6" s="172"/>
    </row>
    <row r="7" spans="1:14" s="13" customFormat="1" ht="15.75" customHeight="1">
      <c r="A7" s="46">
        <v>1</v>
      </c>
      <c r="B7" s="46">
        <v>2</v>
      </c>
      <c r="C7" s="52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</row>
    <row r="8" spans="1:14" s="13" customFormat="1" ht="103.5" customHeight="1">
      <c r="A8" s="57"/>
      <c r="B8" s="83" t="s">
        <v>36</v>
      </c>
      <c r="C8" s="83" t="s">
        <v>78</v>
      </c>
      <c r="D8" s="83" t="s">
        <v>137</v>
      </c>
      <c r="E8" s="86">
        <v>45292</v>
      </c>
      <c r="F8" s="86">
        <v>45657</v>
      </c>
      <c r="G8" s="86">
        <v>45292</v>
      </c>
      <c r="H8" s="86">
        <v>45657</v>
      </c>
      <c r="I8" s="87" t="e">
        <f>I9+I20+I36+I40+I46+I52+I63</f>
        <v>#REF!</v>
      </c>
      <c r="J8" s="87" t="e">
        <f>J9+J20+J36+J40+J46+J52+J63</f>
        <v>#REF!</v>
      </c>
      <c r="K8" s="87">
        <f>K9+K20+K36+K40+K46+K52+K63</f>
        <v>141490.55000000002</v>
      </c>
      <c r="L8" s="88"/>
      <c r="M8" s="88"/>
      <c r="N8" s="88"/>
    </row>
    <row r="9" spans="1:14" s="13" customFormat="1" ht="124.5" customHeight="1">
      <c r="A9" s="57"/>
      <c r="B9" s="83" t="s">
        <v>464</v>
      </c>
      <c r="C9" s="83" t="s">
        <v>79</v>
      </c>
      <c r="D9" s="83" t="s">
        <v>137</v>
      </c>
      <c r="E9" s="86">
        <v>45292</v>
      </c>
      <c r="F9" s="86">
        <v>45657</v>
      </c>
      <c r="G9" s="86">
        <v>45292</v>
      </c>
      <c r="H9" s="86">
        <v>45657</v>
      </c>
      <c r="I9" s="87">
        <f>I10+I11+I19</f>
        <v>31337.95</v>
      </c>
      <c r="J9" s="87">
        <f>J10+J11+J19</f>
        <v>31337.95</v>
      </c>
      <c r="K9" s="87">
        <f>K10+K11+K19</f>
        <v>31251.74</v>
      </c>
      <c r="L9" s="46" t="s">
        <v>366</v>
      </c>
      <c r="M9" s="46" t="s">
        <v>367</v>
      </c>
      <c r="N9" s="88"/>
    </row>
    <row r="10" spans="1:14" s="13" customFormat="1" ht="108" customHeight="1">
      <c r="A10" s="57"/>
      <c r="B10" s="83" t="s">
        <v>444</v>
      </c>
      <c r="C10" s="83" t="s">
        <v>80</v>
      </c>
      <c r="D10" s="58" t="s">
        <v>137</v>
      </c>
      <c r="E10" s="86">
        <v>45292</v>
      </c>
      <c r="F10" s="86">
        <v>45657</v>
      </c>
      <c r="G10" s="86">
        <v>45292</v>
      </c>
      <c r="H10" s="86">
        <v>45657</v>
      </c>
      <c r="I10" s="85">
        <v>31337.95</v>
      </c>
      <c r="J10" s="85">
        <v>31337.95</v>
      </c>
      <c r="K10" s="85">
        <v>31251.74</v>
      </c>
      <c r="L10" s="46" t="s">
        <v>417</v>
      </c>
      <c r="M10" s="46" t="s">
        <v>418</v>
      </c>
      <c r="N10" s="46"/>
    </row>
    <row r="11" spans="1:14" s="13" customFormat="1" ht="107.25" customHeight="1">
      <c r="A11" s="57"/>
      <c r="B11" s="83" t="s">
        <v>144</v>
      </c>
      <c r="C11" s="83" t="s">
        <v>368</v>
      </c>
      <c r="D11" s="58" t="s">
        <v>137</v>
      </c>
      <c r="E11" s="86">
        <v>45292</v>
      </c>
      <c r="F11" s="86">
        <v>45657</v>
      </c>
      <c r="G11" s="86">
        <v>45292</v>
      </c>
      <c r="H11" s="86">
        <v>45657</v>
      </c>
      <c r="I11" s="85">
        <v>0</v>
      </c>
      <c r="J11" s="85">
        <v>0</v>
      </c>
      <c r="K11" s="85">
        <v>0</v>
      </c>
      <c r="L11" s="46" t="s">
        <v>419</v>
      </c>
      <c r="M11" s="46" t="s">
        <v>395</v>
      </c>
      <c r="N11" s="46"/>
    </row>
    <row r="12" spans="1:14" s="13" customFormat="1" ht="96" customHeight="1">
      <c r="A12" s="57"/>
      <c r="B12" s="58" t="s">
        <v>445</v>
      </c>
      <c r="C12" s="58" t="s">
        <v>83</v>
      </c>
      <c r="D12" s="58" t="s">
        <v>137</v>
      </c>
      <c r="E12" s="86">
        <v>45292</v>
      </c>
      <c r="F12" s="86">
        <v>45657</v>
      </c>
      <c r="G12" s="86">
        <v>45292</v>
      </c>
      <c r="H12" s="86">
        <v>45657</v>
      </c>
      <c r="I12" s="85">
        <v>0</v>
      </c>
      <c r="J12" s="85">
        <v>0</v>
      </c>
      <c r="K12" s="85">
        <v>0</v>
      </c>
      <c r="L12" s="46" t="s">
        <v>420</v>
      </c>
      <c r="M12" s="46" t="s">
        <v>396</v>
      </c>
      <c r="N12" s="46"/>
    </row>
    <row r="13" spans="1:14" s="13" customFormat="1" ht="154.5" customHeight="1">
      <c r="A13" s="57"/>
      <c r="B13" s="58" t="s">
        <v>446</v>
      </c>
      <c r="C13" s="58" t="s">
        <v>84</v>
      </c>
      <c r="D13" s="58" t="s">
        <v>137</v>
      </c>
      <c r="E13" s="86">
        <v>45292</v>
      </c>
      <c r="F13" s="86">
        <v>45657</v>
      </c>
      <c r="G13" s="86">
        <v>45292</v>
      </c>
      <c r="H13" s="86">
        <v>45657</v>
      </c>
      <c r="I13" s="85">
        <v>0</v>
      </c>
      <c r="J13" s="85">
        <v>0</v>
      </c>
      <c r="K13" s="85">
        <v>0</v>
      </c>
      <c r="L13" s="46" t="s">
        <v>397</v>
      </c>
      <c r="M13" s="46" t="s">
        <v>398</v>
      </c>
      <c r="N13" s="46"/>
    </row>
    <row r="14" spans="1:14" s="13" customFormat="1" ht="123" customHeight="1">
      <c r="A14" s="57"/>
      <c r="B14" s="58" t="s">
        <v>447</v>
      </c>
      <c r="C14" s="58" t="s">
        <v>85</v>
      </c>
      <c r="D14" s="58" t="s">
        <v>137</v>
      </c>
      <c r="E14" s="86">
        <v>45292</v>
      </c>
      <c r="F14" s="86">
        <v>45657</v>
      </c>
      <c r="G14" s="86">
        <v>45292</v>
      </c>
      <c r="H14" s="86">
        <v>45657</v>
      </c>
      <c r="I14" s="85">
        <v>0</v>
      </c>
      <c r="J14" s="85">
        <v>0</v>
      </c>
      <c r="K14" s="85">
        <v>0</v>
      </c>
      <c r="L14" s="46" t="s">
        <v>399</v>
      </c>
      <c r="M14" s="46" t="s">
        <v>421</v>
      </c>
      <c r="N14" s="46"/>
    </row>
    <row r="15" spans="1:14" s="13" customFormat="1" ht="117" customHeight="1">
      <c r="A15" s="57"/>
      <c r="B15" s="58" t="s">
        <v>448</v>
      </c>
      <c r="C15" s="58" t="s">
        <v>86</v>
      </c>
      <c r="D15" s="58" t="s">
        <v>137</v>
      </c>
      <c r="E15" s="86">
        <v>45292</v>
      </c>
      <c r="F15" s="86">
        <v>45657</v>
      </c>
      <c r="G15" s="86">
        <v>45292</v>
      </c>
      <c r="H15" s="86">
        <v>45657</v>
      </c>
      <c r="I15" s="85">
        <v>0</v>
      </c>
      <c r="J15" s="85">
        <v>0</v>
      </c>
      <c r="K15" s="85">
        <v>0</v>
      </c>
      <c r="L15" s="46"/>
      <c r="M15" s="46"/>
      <c r="N15" s="46"/>
    </row>
    <row r="16" spans="1:14" s="13" customFormat="1" ht="117" customHeight="1">
      <c r="A16" s="57"/>
      <c r="B16" s="58" t="s">
        <v>449</v>
      </c>
      <c r="C16" s="58" t="s">
        <v>87</v>
      </c>
      <c r="D16" s="58" t="s">
        <v>137</v>
      </c>
      <c r="E16" s="86">
        <v>45292</v>
      </c>
      <c r="F16" s="86">
        <v>45657</v>
      </c>
      <c r="G16" s="86">
        <v>45292</v>
      </c>
      <c r="H16" s="86">
        <v>45657</v>
      </c>
      <c r="I16" s="85">
        <v>0</v>
      </c>
      <c r="J16" s="85">
        <v>0</v>
      </c>
      <c r="K16" s="85">
        <v>0</v>
      </c>
      <c r="L16" s="46" t="s">
        <v>369</v>
      </c>
      <c r="M16" s="46" t="s">
        <v>422</v>
      </c>
      <c r="N16" s="46"/>
    </row>
    <row r="17" spans="1:14" s="13" customFormat="1" ht="109.5" customHeight="1">
      <c r="A17" s="57"/>
      <c r="B17" s="58" t="s">
        <v>450</v>
      </c>
      <c r="C17" s="58" t="s">
        <v>88</v>
      </c>
      <c r="D17" s="58" t="s">
        <v>137</v>
      </c>
      <c r="E17" s="86">
        <v>45292</v>
      </c>
      <c r="F17" s="86">
        <v>45657</v>
      </c>
      <c r="G17" s="86">
        <v>45292</v>
      </c>
      <c r="H17" s="86">
        <v>45657</v>
      </c>
      <c r="I17" s="85">
        <v>0</v>
      </c>
      <c r="J17" s="85">
        <v>0</v>
      </c>
      <c r="K17" s="85">
        <v>0</v>
      </c>
      <c r="L17" s="46"/>
      <c r="M17" s="46"/>
      <c r="N17" s="46"/>
    </row>
    <row r="18" spans="1:14" s="13" customFormat="1" ht="96.75" customHeight="1">
      <c r="A18" s="57"/>
      <c r="B18" s="58" t="s">
        <v>451</v>
      </c>
      <c r="C18" s="58" t="s">
        <v>89</v>
      </c>
      <c r="D18" s="58" t="s">
        <v>137</v>
      </c>
      <c r="E18" s="86">
        <v>45292</v>
      </c>
      <c r="F18" s="86">
        <v>45657</v>
      </c>
      <c r="G18" s="86">
        <v>45292</v>
      </c>
      <c r="H18" s="86">
        <v>45657</v>
      </c>
      <c r="I18" s="85">
        <v>0</v>
      </c>
      <c r="J18" s="85">
        <v>0</v>
      </c>
      <c r="K18" s="85">
        <v>0</v>
      </c>
      <c r="L18" s="46"/>
      <c r="M18" s="46"/>
      <c r="N18" s="46"/>
    </row>
    <row r="19" spans="1:14" s="13" customFormat="1" ht="110.25" customHeight="1">
      <c r="A19" s="57"/>
      <c r="B19" s="58" t="s">
        <v>452</v>
      </c>
      <c r="C19" s="58" t="s">
        <v>90</v>
      </c>
      <c r="D19" s="58" t="s">
        <v>137</v>
      </c>
      <c r="E19" s="86">
        <v>45292</v>
      </c>
      <c r="F19" s="86">
        <v>45657</v>
      </c>
      <c r="G19" s="86">
        <v>45292</v>
      </c>
      <c r="H19" s="86">
        <v>45657</v>
      </c>
      <c r="I19" s="85">
        <v>0</v>
      </c>
      <c r="J19" s="85">
        <v>0</v>
      </c>
      <c r="K19" s="85">
        <v>0</v>
      </c>
      <c r="L19" s="46" t="s">
        <v>370</v>
      </c>
      <c r="M19" s="46" t="s">
        <v>371</v>
      </c>
      <c r="N19" s="46"/>
    </row>
    <row r="20" spans="1:14" s="13" customFormat="1" ht="113.25" customHeight="1">
      <c r="A20" s="57"/>
      <c r="B20" s="83" t="s">
        <v>453</v>
      </c>
      <c r="C20" s="83" t="s">
        <v>91</v>
      </c>
      <c r="D20" s="83" t="s">
        <v>137</v>
      </c>
      <c r="E20" s="86">
        <v>45292</v>
      </c>
      <c r="F20" s="86">
        <v>45657</v>
      </c>
      <c r="G20" s="86">
        <v>45292</v>
      </c>
      <c r="H20" s="86">
        <v>45657</v>
      </c>
      <c r="I20" s="87">
        <f>I21+I33</f>
        <v>15003.24</v>
      </c>
      <c r="J20" s="87">
        <f>J21+J33</f>
        <v>15003.24</v>
      </c>
      <c r="K20" s="87">
        <f>K21+K33</f>
        <v>14975.63</v>
      </c>
      <c r="L20" s="88"/>
      <c r="M20" s="88"/>
      <c r="N20" s="88"/>
    </row>
    <row r="21" spans="1:14" s="13" customFormat="1" ht="93.75" customHeight="1">
      <c r="A21" s="57"/>
      <c r="B21" s="83" t="s">
        <v>454</v>
      </c>
      <c r="C21" s="83" t="s">
        <v>455</v>
      </c>
      <c r="D21" s="58" t="s">
        <v>137</v>
      </c>
      <c r="E21" s="86">
        <v>45292</v>
      </c>
      <c r="F21" s="86">
        <v>45657</v>
      </c>
      <c r="G21" s="86">
        <v>45292</v>
      </c>
      <c r="H21" s="86">
        <v>45657</v>
      </c>
      <c r="I21" s="85">
        <v>14837.66</v>
      </c>
      <c r="J21" s="85">
        <v>14837.66</v>
      </c>
      <c r="K21" s="85">
        <v>14810.05</v>
      </c>
      <c r="L21" s="46" t="s">
        <v>441</v>
      </c>
      <c r="M21" s="46" t="s">
        <v>442</v>
      </c>
      <c r="N21" s="46"/>
    </row>
    <row r="22" spans="1:14" s="13" customFormat="1" ht="87" customHeight="1">
      <c r="A22" s="57"/>
      <c r="B22" s="58" t="s">
        <v>465</v>
      </c>
      <c r="C22" s="58" t="s">
        <v>93</v>
      </c>
      <c r="D22" s="58" t="s">
        <v>137</v>
      </c>
      <c r="E22" s="86">
        <v>45292</v>
      </c>
      <c r="F22" s="86">
        <v>45657</v>
      </c>
      <c r="G22" s="86">
        <v>45292</v>
      </c>
      <c r="H22" s="86">
        <v>45657</v>
      </c>
      <c r="I22" s="85">
        <v>0</v>
      </c>
      <c r="J22" s="85">
        <v>0</v>
      </c>
      <c r="K22" s="85">
        <v>0</v>
      </c>
      <c r="L22" s="46"/>
      <c r="M22" s="46"/>
      <c r="N22" s="46"/>
    </row>
    <row r="23" spans="1:14" s="13" customFormat="1" ht="104.25" customHeight="1">
      <c r="A23" s="57"/>
      <c r="B23" s="58" t="s">
        <v>466</v>
      </c>
      <c r="C23" s="58" t="s">
        <v>94</v>
      </c>
      <c r="D23" s="58" t="s">
        <v>137</v>
      </c>
      <c r="E23" s="86">
        <v>45292</v>
      </c>
      <c r="F23" s="86">
        <v>45657</v>
      </c>
      <c r="G23" s="86">
        <v>45292</v>
      </c>
      <c r="H23" s="86">
        <v>45657</v>
      </c>
      <c r="I23" s="85">
        <v>0</v>
      </c>
      <c r="J23" s="85">
        <v>0</v>
      </c>
      <c r="K23" s="85">
        <v>0</v>
      </c>
      <c r="L23" s="46"/>
      <c r="M23" s="46"/>
      <c r="N23" s="46"/>
    </row>
    <row r="24" spans="1:14" s="13" customFormat="1" ht="116.25" customHeight="1">
      <c r="A24" s="57"/>
      <c r="B24" s="58" t="s">
        <v>467</v>
      </c>
      <c r="C24" s="58" t="s">
        <v>95</v>
      </c>
      <c r="D24" s="58" t="s">
        <v>137</v>
      </c>
      <c r="E24" s="86">
        <v>45292</v>
      </c>
      <c r="F24" s="86">
        <v>45657</v>
      </c>
      <c r="G24" s="86">
        <v>45292</v>
      </c>
      <c r="H24" s="86">
        <v>45657</v>
      </c>
      <c r="I24" s="85">
        <v>0</v>
      </c>
      <c r="J24" s="85">
        <v>0</v>
      </c>
      <c r="K24" s="85">
        <v>0</v>
      </c>
      <c r="L24" s="46" t="s">
        <v>439</v>
      </c>
      <c r="M24" s="46" t="s">
        <v>440</v>
      </c>
      <c r="N24" s="46"/>
    </row>
    <row r="25" spans="1:14" s="13" customFormat="1" ht="122.25" customHeight="1">
      <c r="A25" s="57"/>
      <c r="B25" s="58" t="s">
        <v>468</v>
      </c>
      <c r="C25" s="58" t="s">
        <v>86</v>
      </c>
      <c r="D25" s="58" t="s">
        <v>137</v>
      </c>
      <c r="E25" s="86">
        <v>45292</v>
      </c>
      <c r="F25" s="86">
        <v>45657</v>
      </c>
      <c r="G25" s="86">
        <v>45292</v>
      </c>
      <c r="H25" s="86">
        <v>45657</v>
      </c>
      <c r="I25" s="85">
        <v>0</v>
      </c>
      <c r="J25" s="85">
        <v>0</v>
      </c>
      <c r="K25" s="85">
        <v>0</v>
      </c>
      <c r="L25" s="46"/>
      <c r="M25" s="46"/>
      <c r="N25" s="46"/>
    </row>
    <row r="26" spans="1:14" s="13" customFormat="1" ht="108.75" customHeight="1">
      <c r="A26" s="57"/>
      <c r="B26" s="58" t="s">
        <v>469</v>
      </c>
      <c r="C26" s="58" t="s">
        <v>423</v>
      </c>
      <c r="D26" s="58" t="s">
        <v>137</v>
      </c>
      <c r="E26" s="86">
        <v>45292</v>
      </c>
      <c r="F26" s="86">
        <v>45657</v>
      </c>
      <c r="G26" s="86">
        <v>45292</v>
      </c>
      <c r="H26" s="86">
        <v>45657</v>
      </c>
      <c r="I26" s="85">
        <v>0</v>
      </c>
      <c r="J26" s="85">
        <v>0</v>
      </c>
      <c r="K26" s="85">
        <v>0</v>
      </c>
      <c r="L26" s="46" t="s">
        <v>400</v>
      </c>
      <c r="M26" s="46" t="s">
        <v>401</v>
      </c>
      <c r="N26" s="46"/>
    </row>
    <row r="27" spans="1:14" s="13" customFormat="1" ht="117" customHeight="1">
      <c r="A27" s="57"/>
      <c r="B27" s="58" t="s">
        <v>470</v>
      </c>
      <c r="C27" s="58" t="s">
        <v>97</v>
      </c>
      <c r="D27" s="58" t="s">
        <v>137</v>
      </c>
      <c r="E27" s="86">
        <v>45292</v>
      </c>
      <c r="F27" s="86">
        <v>45657</v>
      </c>
      <c r="G27" s="86">
        <v>45292</v>
      </c>
      <c r="H27" s="86">
        <v>45657</v>
      </c>
      <c r="I27" s="85">
        <v>0</v>
      </c>
      <c r="J27" s="85">
        <v>0</v>
      </c>
      <c r="K27" s="85">
        <v>0</v>
      </c>
      <c r="L27" s="46" t="s">
        <v>380</v>
      </c>
      <c r="M27" s="46" t="s">
        <v>381</v>
      </c>
      <c r="N27" s="46"/>
    </row>
    <row r="28" spans="1:14" s="13" customFormat="1" ht="117" customHeight="1">
      <c r="A28" s="57"/>
      <c r="B28" s="58" t="s">
        <v>471</v>
      </c>
      <c r="C28" s="58" t="s">
        <v>98</v>
      </c>
      <c r="D28" s="58" t="s">
        <v>137</v>
      </c>
      <c r="E28" s="86">
        <v>45292</v>
      </c>
      <c r="F28" s="86">
        <v>45657</v>
      </c>
      <c r="G28" s="86">
        <v>45292</v>
      </c>
      <c r="H28" s="86">
        <v>45657</v>
      </c>
      <c r="I28" s="85">
        <v>0</v>
      </c>
      <c r="J28" s="85">
        <v>0</v>
      </c>
      <c r="K28" s="85">
        <v>0</v>
      </c>
      <c r="L28" s="58" t="s">
        <v>405</v>
      </c>
      <c r="M28" s="58" t="s">
        <v>406</v>
      </c>
      <c r="N28" s="46"/>
    </row>
    <row r="29" spans="1:14" s="13" customFormat="1" ht="105" customHeight="1">
      <c r="A29" s="57"/>
      <c r="B29" s="58" t="s">
        <v>472</v>
      </c>
      <c r="C29" s="58" t="s">
        <v>99</v>
      </c>
      <c r="D29" s="58" t="s">
        <v>137</v>
      </c>
      <c r="E29" s="86">
        <v>45292</v>
      </c>
      <c r="F29" s="86">
        <v>45657</v>
      </c>
      <c r="G29" s="86">
        <v>45292</v>
      </c>
      <c r="H29" s="86">
        <v>45657</v>
      </c>
      <c r="I29" s="85">
        <v>0</v>
      </c>
      <c r="J29" s="85">
        <v>0</v>
      </c>
      <c r="K29" s="85">
        <v>0</v>
      </c>
      <c r="L29" s="46" t="s">
        <v>382</v>
      </c>
      <c r="M29" s="46" t="s">
        <v>383</v>
      </c>
      <c r="N29" s="46"/>
    </row>
    <row r="30" spans="1:14" s="13" customFormat="1" ht="148.5" customHeight="1">
      <c r="A30" s="57"/>
      <c r="B30" s="58" t="s">
        <v>473</v>
      </c>
      <c r="C30" s="58" t="s">
        <v>100</v>
      </c>
      <c r="D30" s="58" t="s">
        <v>137</v>
      </c>
      <c r="E30" s="86">
        <v>45292</v>
      </c>
      <c r="F30" s="86">
        <v>45657</v>
      </c>
      <c r="G30" s="86">
        <v>45292</v>
      </c>
      <c r="H30" s="86">
        <v>45657</v>
      </c>
      <c r="I30" s="85">
        <v>0</v>
      </c>
      <c r="J30" s="85">
        <v>0</v>
      </c>
      <c r="K30" s="85">
        <v>0</v>
      </c>
      <c r="L30" s="46"/>
      <c r="M30" s="46"/>
      <c r="N30" s="46"/>
    </row>
    <row r="31" spans="1:14" s="13" customFormat="1" ht="121.5" customHeight="1">
      <c r="A31" s="57"/>
      <c r="B31" s="58" t="s">
        <v>474</v>
      </c>
      <c r="C31" s="58" t="s">
        <v>101</v>
      </c>
      <c r="D31" s="58" t="s">
        <v>137</v>
      </c>
      <c r="E31" s="86">
        <v>45292</v>
      </c>
      <c r="F31" s="86">
        <v>45657</v>
      </c>
      <c r="G31" s="86">
        <v>45292</v>
      </c>
      <c r="H31" s="86">
        <v>45657</v>
      </c>
      <c r="I31" s="85">
        <v>0</v>
      </c>
      <c r="J31" s="85">
        <v>0</v>
      </c>
      <c r="K31" s="85">
        <v>0</v>
      </c>
      <c r="L31" s="46"/>
      <c r="M31" s="46"/>
      <c r="N31" s="46"/>
    </row>
    <row r="32" spans="1:14" s="13" customFormat="1" ht="128.25" customHeight="1">
      <c r="A32" s="57"/>
      <c r="B32" s="58" t="s">
        <v>475</v>
      </c>
      <c r="C32" s="58" t="s">
        <v>102</v>
      </c>
      <c r="D32" s="58" t="s">
        <v>137</v>
      </c>
      <c r="E32" s="86">
        <v>45292</v>
      </c>
      <c r="F32" s="86">
        <v>45657</v>
      </c>
      <c r="G32" s="86">
        <v>45292</v>
      </c>
      <c r="H32" s="86">
        <v>45657</v>
      </c>
      <c r="I32" s="85">
        <v>0</v>
      </c>
      <c r="J32" s="85">
        <v>0</v>
      </c>
      <c r="K32" s="85">
        <v>0</v>
      </c>
      <c r="L32" s="46"/>
      <c r="M32" s="46"/>
      <c r="N32" s="46"/>
    </row>
    <row r="33" spans="1:14" s="13" customFormat="1" ht="114" customHeight="1">
      <c r="A33" s="57"/>
      <c r="B33" s="48" t="s">
        <v>476</v>
      </c>
      <c r="C33" s="48" t="s">
        <v>103</v>
      </c>
      <c r="D33" s="48" t="s">
        <v>137</v>
      </c>
      <c r="E33" s="86">
        <v>45292</v>
      </c>
      <c r="F33" s="86">
        <v>45657</v>
      </c>
      <c r="G33" s="86">
        <v>45292</v>
      </c>
      <c r="H33" s="86">
        <v>45657</v>
      </c>
      <c r="I33" s="85">
        <v>165.58</v>
      </c>
      <c r="J33" s="85">
        <v>165.58</v>
      </c>
      <c r="K33" s="85">
        <v>165.58</v>
      </c>
      <c r="L33" s="46">
        <v>589</v>
      </c>
      <c r="M33" s="46">
        <v>3885</v>
      </c>
      <c r="N33" s="46"/>
    </row>
    <row r="34" spans="1:14" s="13" customFormat="1" ht="108" customHeight="1">
      <c r="A34" s="57"/>
      <c r="B34" s="48" t="s">
        <v>477</v>
      </c>
      <c r="C34" s="48" t="s">
        <v>104</v>
      </c>
      <c r="D34" s="48" t="s">
        <v>137</v>
      </c>
      <c r="E34" s="86">
        <v>45292</v>
      </c>
      <c r="F34" s="86">
        <v>45657</v>
      </c>
      <c r="G34" s="86">
        <v>45292</v>
      </c>
      <c r="H34" s="86">
        <v>45657</v>
      </c>
      <c r="I34" s="85">
        <v>0</v>
      </c>
      <c r="J34" s="85">
        <v>0</v>
      </c>
      <c r="K34" s="85">
        <v>0</v>
      </c>
      <c r="L34" s="46" t="s">
        <v>384</v>
      </c>
      <c r="M34" s="46" t="s">
        <v>365</v>
      </c>
      <c r="N34" s="46"/>
    </row>
    <row r="35" spans="1:14" s="13" customFormat="1" ht="79.5" customHeight="1">
      <c r="A35" s="57"/>
      <c r="B35" s="48" t="s">
        <v>479</v>
      </c>
      <c r="C35" s="48" t="s">
        <v>105</v>
      </c>
      <c r="D35" s="48" t="s">
        <v>137</v>
      </c>
      <c r="E35" s="86">
        <v>45292</v>
      </c>
      <c r="F35" s="86">
        <v>45657</v>
      </c>
      <c r="G35" s="86">
        <v>45292</v>
      </c>
      <c r="H35" s="86">
        <v>45657</v>
      </c>
      <c r="I35" s="85">
        <v>0</v>
      </c>
      <c r="J35" s="85">
        <v>0</v>
      </c>
      <c r="K35" s="85">
        <v>0</v>
      </c>
      <c r="L35" s="46"/>
      <c r="M35" s="46"/>
      <c r="N35" s="46"/>
    </row>
    <row r="36" spans="1:14" s="13" customFormat="1" ht="109.5" customHeight="1">
      <c r="A36" s="57" t="s">
        <v>10</v>
      </c>
      <c r="B36" s="84" t="s">
        <v>140</v>
      </c>
      <c r="C36" s="84" t="s">
        <v>106</v>
      </c>
      <c r="D36" s="84" t="s">
        <v>137</v>
      </c>
      <c r="E36" s="86">
        <v>45292</v>
      </c>
      <c r="F36" s="86">
        <v>45657</v>
      </c>
      <c r="G36" s="86">
        <v>45292</v>
      </c>
      <c r="H36" s="86">
        <v>45657</v>
      </c>
      <c r="I36" s="87">
        <f>I37</f>
        <v>2099.62</v>
      </c>
      <c r="J36" s="87">
        <f>J37</f>
        <v>2099.62</v>
      </c>
      <c r="K36" s="87">
        <f>K37</f>
        <v>2073.79</v>
      </c>
      <c r="L36" s="88"/>
      <c r="M36" s="88"/>
      <c r="N36" s="88"/>
    </row>
    <row r="37" spans="1:14" s="13" customFormat="1" ht="107.25" customHeight="1">
      <c r="A37" s="57"/>
      <c r="B37" s="84" t="s">
        <v>456</v>
      </c>
      <c r="C37" s="84" t="s">
        <v>107</v>
      </c>
      <c r="D37" s="48" t="s">
        <v>137</v>
      </c>
      <c r="E37" s="86">
        <v>45292</v>
      </c>
      <c r="F37" s="86">
        <v>45657</v>
      </c>
      <c r="G37" s="86">
        <v>45292</v>
      </c>
      <c r="H37" s="86">
        <v>45657</v>
      </c>
      <c r="I37" s="85">
        <v>2099.62</v>
      </c>
      <c r="J37" s="85">
        <v>2099.62</v>
      </c>
      <c r="K37" s="85">
        <v>2073.79</v>
      </c>
      <c r="L37" s="46" t="s">
        <v>424</v>
      </c>
      <c r="M37" s="46" t="s">
        <v>410</v>
      </c>
      <c r="N37" s="46"/>
    </row>
    <row r="38" spans="1:14" s="13" customFormat="1" ht="105.75" customHeight="1">
      <c r="A38" s="57"/>
      <c r="B38" s="84" t="s">
        <v>457</v>
      </c>
      <c r="C38" s="84" t="s">
        <v>108</v>
      </c>
      <c r="D38" s="48" t="s">
        <v>137</v>
      </c>
      <c r="E38" s="86">
        <v>45292</v>
      </c>
      <c r="F38" s="86">
        <v>45657</v>
      </c>
      <c r="G38" s="86">
        <v>45292</v>
      </c>
      <c r="H38" s="86">
        <v>45657</v>
      </c>
      <c r="I38" s="85">
        <v>0</v>
      </c>
      <c r="J38" s="85">
        <v>0</v>
      </c>
      <c r="K38" s="85">
        <v>0</v>
      </c>
      <c r="L38" s="46" t="s">
        <v>411</v>
      </c>
      <c r="M38" s="46" t="s">
        <v>412</v>
      </c>
      <c r="N38" s="46"/>
    </row>
    <row r="39" spans="1:14" s="13" customFormat="1" ht="135.75" customHeight="1">
      <c r="A39" s="57"/>
      <c r="B39" s="48" t="s">
        <v>478</v>
      </c>
      <c r="C39" s="48" t="s">
        <v>109</v>
      </c>
      <c r="D39" s="48" t="s">
        <v>137</v>
      </c>
      <c r="E39" s="86">
        <v>45292</v>
      </c>
      <c r="F39" s="86">
        <v>45657</v>
      </c>
      <c r="G39" s="86">
        <v>45292</v>
      </c>
      <c r="H39" s="86">
        <v>45657</v>
      </c>
      <c r="I39" s="85">
        <v>0</v>
      </c>
      <c r="J39" s="85">
        <v>0</v>
      </c>
      <c r="K39" s="85">
        <v>0</v>
      </c>
      <c r="L39" s="46"/>
      <c r="M39" s="46"/>
      <c r="N39" s="46"/>
    </row>
    <row r="40" spans="1:14" s="13" customFormat="1" ht="145.5" customHeight="1">
      <c r="A40" s="57"/>
      <c r="B40" s="84" t="s">
        <v>141</v>
      </c>
      <c r="C40" s="84" t="s">
        <v>110</v>
      </c>
      <c r="D40" s="84" t="s">
        <v>137</v>
      </c>
      <c r="E40" s="86">
        <v>45292</v>
      </c>
      <c r="F40" s="86">
        <v>45657</v>
      </c>
      <c r="G40" s="86">
        <v>45292</v>
      </c>
      <c r="H40" s="86">
        <v>45657</v>
      </c>
      <c r="I40" s="87" t="e">
        <f>I41+#REF!</f>
        <v>#REF!</v>
      </c>
      <c r="J40" s="87" t="e">
        <f>J41+#REF!</f>
        <v>#REF!</v>
      </c>
      <c r="K40" s="87">
        <f>K41</f>
        <v>31517.78</v>
      </c>
      <c r="L40" s="88"/>
      <c r="M40" s="88"/>
      <c r="N40" s="88"/>
    </row>
    <row r="41" spans="1:14" s="13" customFormat="1" ht="133.5" customHeight="1">
      <c r="A41" s="57"/>
      <c r="B41" s="84" t="s">
        <v>169</v>
      </c>
      <c r="C41" s="84" t="s">
        <v>111</v>
      </c>
      <c r="D41" s="48" t="s">
        <v>137</v>
      </c>
      <c r="E41" s="86">
        <v>45292</v>
      </c>
      <c r="F41" s="86">
        <v>45657</v>
      </c>
      <c r="G41" s="86">
        <v>45292</v>
      </c>
      <c r="H41" s="86">
        <v>45657</v>
      </c>
      <c r="I41" s="85">
        <v>31531.17</v>
      </c>
      <c r="J41" s="85">
        <v>31531.17</v>
      </c>
      <c r="K41" s="119">
        <v>31517.78</v>
      </c>
      <c r="L41" s="46" t="s">
        <v>425</v>
      </c>
      <c r="M41" s="46" t="s">
        <v>426</v>
      </c>
      <c r="N41" s="46"/>
    </row>
    <row r="42" spans="1:14" s="13" customFormat="1" ht="136.5" customHeight="1">
      <c r="A42" s="57"/>
      <c r="B42" s="48" t="s">
        <v>478</v>
      </c>
      <c r="C42" s="48" t="s">
        <v>112</v>
      </c>
      <c r="D42" s="48" t="s">
        <v>137</v>
      </c>
      <c r="E42" s="86">
        <v>45292</v>
      </c>
      <c r="F42" s="86">
        <v>45657</v>
      </c>
      <c r="G42" s="86">
        <v>45292</v>
      </c>
      <c r="H42" s="86">
        <v>45657</v>
      </c>
      <c r="I42" s="85">
        <v>0</v>
      </c>
      <c r="J42" s="85">
        <v>0</v>
      </c>
      <c r="K42" s="85">
        <v>0</v>
      </c>
      <c r="L42" s="46"/>
      <c r="M42" s="46"/>
      <c r="N42" s="46"/>
    </row>
    <row r="43" spans="1:14" s="13" customFormat="1" ht="120.75" customHeight="1">
      <c r="A43" s="57"/>
      <c r="B43" s="84" t="s">
        <v>170</v>
      </c>
      <c r="C43" s="84" t="s">
        <v>114</v>
      </c>
      <c r="D43" s="84" t="s">
        <v>137</v>
      </c>
      <c r="E43" s="86">
        <v>45292</v>
      </c>
      <c r="F43" s="86">
        <v>45657</v>
      </c>
      <c r="G43" s="86">
        <v>45292</v>
      </c>
      <c r="H43" s="86">
        <v>45657</v>
      </c>
      <c r="I43" s="87">
        <v>0</v>
      </c>
      <c r="J43" s="87">
        <v>0</v>
      </c>
      <c r="K43" s="87">
        <v>0</v>
      </c>
      <c r="L43" s="88"/>
      <c r="M43" s="88"/>
      <c r="N43" s="46"/>
    </row>
    <row r="44" spans="1:14" s="13" customFormat="1" ht="110.25" customHeight="1">
      <c r="A44" s="57"/>
      <c r="B44" s="84" t="s">
        <v>171</v>
      </c>
      <c r="C44" s="84" t="s">
        <v>115</v>
      </c>
      <c r="D44" s="48" t="s">
        <v>137</v>
      </c>
      <c r="E44" s="86">
        <v>45292</v>
      </c>
      <c r="F44" s="86">
        <v>45657</v>
      </c>
      <c r="G44" s="86">
        <v>45292</v>
      </c>
      <c r="H44" s="86">
        <v>45657</v>
      </c>
      <c r="I44" s="85">
        <v>0</v>
      </c>
      <c r="J44" s="85">
        <v>0</v>
      </c>
      <c r="K44" s="85">
        <v>0</v>
      </c>
      <c r="L44" s="46"/>
      <c r="M44" s="46"/>
      <c r="N44" s="46"/>
    </row>
    <row r="45" spans="1:14" s="13" customFormat="1" ht="210" customHeight="1">
      <c r="A45" s="57"/>
      <c r="B45" s="48" t="s">
        <v>458</v>
      </c>
      <c r="C45" s="84" t="s">
        <v>116</v>
      </c>
      <c r="D45" s="48" t="s">
        <v>137</v>
      </c>
      <c r="E45" s="86">
        <v>45292</v>
      </c>
      <c r="F45" s="86">
        <v>45657</v>
      </c>
      <c r="G45" s="86">
        <v>45292</v>
      </c>
      <c r="H45" s="86">
        <v>45657</v>
      </c>
      <c r="I45" s="85">
        <v>0</v>
      </c>
      <c r="J45" s="85">
        <v>0</v>
      </c>
      <c r="K45" s="85">
        <v>0</v>
      </c>
      <c r="L45" s="46"/>
      <c r="M45" s="46"/>
      <c r="N45" s="46"/>
    </row>
    <row r="46" spans="1:14" s="13" customFormat="1" ht="115.5" customHeight="1">
      <c r="A46" s="57"/>
      <c r="B46" s="84" t="s">
        <v>459</v>
      </c>
      <c r="C46" s="84" t="s">
        <v>117</v>
      </c>
      <c r="D46" s="84" t="s">
        <v>137</v>
      </c>
      <c r="E46" s="86">
        <v>45292</v>
      </c>
      <c r="F46" s="86">
        <v>45657</v>
      </c>
      <c r="G46" s="86">
        <v>45292</v>
      </c>
      <c r="H46" s="86">
        <v>45657</v>
      </c>
      <c r="I46" s="87">
        <f>I47</f>
        <v>0</v>
      </c>
      <c r="J46" s="87">
        <f>J47</f>
        <v>0</v>
      </c>
      <c r="K46" s="87">
        <f>K47</f>
        <v>0</v>
      </c>
      <c r="L46" s="88"/>
      <c r="M46" s="88"/>
      <c r="N46" s="88"/>
    </row>
    <row r="47" spans="1:14" s="13" customFormat="1" ht="124.5" customHeight="1">
      <c r="A47" s="57"/>
      <c r="B47" s="84" t="s">
        <v>173</v>
      </c>
      <c r="C47" s="48" t="s">
        <v>118</v>
      </c>
      <c r="D47" s="48" t="s">
        <v>137</v>
      </c>
      <c r="E47" s="86">
        <v>45292</v>
      </c>
      <c r="F47" s="86">
        <v>45657</v>
      </c>
      <c r="G47" s="86">
        <v>45292</v>
      </c>
      <c r="H47" s="86">
        <v>45657</v>
      </c>
      <c r="I47" s="85">
        <v>0</v>
      </c>
      <c r="J47" s="85">
        <v>0</v>
      </c>
      <c r="K47" s="85">
        <v>0</v>
      </c>
      <c r="L47" s="46"/>
      <c r="M47" s="46"/>
      <c r="N47" s="46"/>
    </row>
    <row r="48" spans="1:14" s="13" customFormat="1" ht="130.5" customHeight="1">
      <c r="A48" s="57"/>
      <c r="B48" s="84" t="s">
        <v>174</v>
      </c>
      <c r="C48" s="48" t="s">
        <v>119</v>
      </c>
      <c r="D48" s="48" t="s">
        <v>137</v>
      </c>
      <c r="E48" s="86">
        <v>45292</v>
      </c>
      <c r="F48" s="86">
        <v>45657</v>
      </c>
      <c r="G48" s="86">
        <v>45292</v>
      </c>
      <c r="H48" s="86">
        <v>45657</v>
      </c>
      <c r="I48" s="85">
        <v>0</v>
      </c>
      <c r="J48" s="85">
        <v>0</v>
      </c>
      <c r="K48" s="85">
        <v>0</v>
      </c>
      <c r="L48" s="46"/>
      <c r="M48" s="46"/>
      <c r="N48" s="46"/>
    </row>
    <row r="49" spans="1:14" s="13" customFormat="1" ht="142.5" customHeight="1">
      <c r="A49" s="57"/>
      <c r="B49" s="84" t="s">
        <v>175</v>
      </c>
      <c r="C49" s="48" t="s">
        <v>120</v>
      </c>
      <c r="D49" s="48" t="s">
        <v>137</v>
      </c>
      <c r="E49" s="86">
        <v>45292</v>
      </c>
      <c r="F49" s="86">
        <v>45657</v>
      </c>
      <c r="G49" s="86">
        <v>45292</v>
      </c>
      <c r="H49" s="86">
        <v>45657</v>
      </c>
      <c r="I49" s="85">
        <v>0</v>
      </c>
      <c r="J49" s="85">
        <v>0</v>
      </c>
      <c r="K49" s="85">
        <v>0</v>
      </c>
      <c r="L49" s="46"/>
      <c r="M49" s="46"/>
      <c r="N49" s="46"/>
    </row>
    <row r="50" spans="1:14" s="13" customFormat="1" ht="110.25" customHeight="1">
      <c r="A50" s="57"/>
      <c r="B50" s="84" t="s">
        <v>176</v>
      </c>
      <c r="C50" s="48" t="s">
        <v>121</v>
      </c>
      <c r="D50" s="48" t="s">
        <v>137</v>
      </c>
      <c r="E50" s="86">
        <v>45292</v>
      </c>
      <c r="F50" s="86">
        <v>45657</v>
      </c>
      <c r="G50" s="86">
        <v>45292</v>
      </c>
      <c r="H50" s="86">
        <v>45657</v>
      </c>
      <c r="I50" s="85">
        <v>0</v>
      </c>
      <c r="J50" s="85">
        <v>0</v>
      </c>
      <c r="K50" s="85">
        <v>0</v>
      </c>
      <c r="L50" s="46"/>
      <c r="M50" s="46"/>
      <c r="N50" s="46"/>
    </row>
    <row r="51" spans="1:14" s="13" customFormat="1" ht="123.75" customHeight="1">
      <c r="A51" s="57"/>
      <c r="B51" s="48" t="s">
        <v>460</v>
      </c>
      <c r="C51" s="48" t="s">
        <v>122</v>
      </c>
      <c r="D51" s="48" t="s">
        <v>137</v>
      </c>
      <c r="E51" s="86">
        <v>45292</v>
      </c>
      <c r="F51" s="86">
        <v>45657</v>
      </c>
      <c r="G51" s="86">
        <v>45292</v>
      </c>
      <c r="H51" s="86">
        <v>45657</v>
      </c>
      <c r="I51" s="85">
        <v>0</v>
      </c>
      <c r="J51" s="85">
        <v>0</v>
      </c>
      <c r="K51" s="85">
        <v>0</v>
      </c>
      <c r="L51" s="46" t="s">
        <v>372</v>
      </c>
      <c r="M51" s="46" t="s">
        <v>402</v>
      </c>
      <c r="N51" s="46"/>
    </row>
    <row r="52" spans="1:14" s="13" customFormat="1" ht="110.25" customHeight="1">
      <c r="A52" s="57"/>
      <c r="B52" s="84" t="s">
        <v>461</v>
      </c>
      <c r="C52" s="84" t="s">
        <v>123</v>
      </c>
      <c r="D52" s="84" t="s">
        <v>137</v>
      </c>
      <c r="E52" s="86">
        <v>45292</v>
      </c>
      <c r="F52" s="86">
        <v>45657</v>
      </c>
      <c r="G52" s="86">
        <v>45292</v>
      </c>
      <c r="H52" s="86">
        <v>45657</v>
      </c>
      <c r="I52" s="87">
        <f>I53+I56</f>
        <v>40752.44</v>
      </c>
      <c r="J52" s="87">
        <f>J53+J56</f>
        <v>40752.44</v>
      </c>
      <c r="K52" s="87">
        <f>K53+K56</f>
        <v>39963.880000000005</v>
      </c>
      <c r="L52" s="88"/>
      <c r="M52" s="88"/>
      <c r="N52" s="88"/>
    </row>
    <row r="53" spans="1:14" s="13" customFormat="1" ht="141" customHeight="1">
      <c r="A53" s="57"/>
      <c r="B53" s="84" t="s">
        <v>179</v>
      </c>
      <c r="C53" s="84" t="s">
        <v>124</v>
      </c>
      <c r="D53" s="48" t="s">
        <v>137</v>
      </c>
      <c r="E53" s="86">
        <v>45292</v>
      </c>
      <c r="F53" s="86">
        <v>45657</v>
      </c>
      <c r="G53" s="86">
        <v>45292</v>
      </c>
      <c r="H53" s="86">
        <v>45657</v>
      </c>
      <c r="I53" s="85">
        <v>6489.21</v>
      </c>
      <c r="J53" s="85">
        <v>6489.21</v>
      </c>
      <c r="K53" s="85">
        <v>5894.34</v>
      </c>
      <c r="L53" s="46" t="s">
        <v>373</v>
      </c>
      <c r="M53" s="46" t="s">
        <v>364</v>
      </c>
      <c r="N53" s="46"/>
    </row>
    <row r="54" spans="1:14" s="13" customFormat="1" ht="135.75" customHeight="1">
      <c r="A54" s="57"/>
      <c r="B54" s="84" t="s">
        <v>180</v>
      </c>
      <c r="C54" s="84" t="s">
        <v>125</v>
      </c>
      <c r="D54" s="48" t="s">
        <v>137</v>
      </c>
      <c r="E54" s="86">
        <v>45292</v>
      </c>
      <c r="F54" s="86">
        <v>45657</v>
      </c>
      <c r="G54" s="86">
        <v>45292</v>
      </c>
      <c r="H54" s="86">
        <v>45657</v>
      </c>
      <c r="I54" s="85">
        <v>0</v>
      </c>
      <c r="J54" s="85">
        <v>0</v>
      </c>
      <c r="K54" s="85">
        <v>0</v>
      </c>
      <c r="L54" s="46" t="s">
        <v>374</v>
      </c>
      <c r="M54" s="46" t="s">
        <v>375</v>
      </c>
      <c r="N54" s="46"/>
    </row>
    <row r="55" spans="1:14" s="13" customFormat="1" ht="147.75" customHeight="1">
      <c r="A55" s="57"/>
      <c r="B55" s="84" t="s">
        <v>181</v>
      </c>
      <c r="C55" s="84" t="s">
        <v>126</v>
      </c>
      <c r="D55" s="48" t="s">
        <v>137</v>
      </c>
      <c r="E55" s="86">
        <v>45292</v>
      </c>
      <c r="F55" s="86">
        <v>45657</v>
      </c>
      <c r="G55" s="86">
        <v>45292</v>
      </c>
      <c r="H55" s="86">
        <v>45657</v>
      </c>
      <c r="I55" s="85">
        <v>0</v>
      </c>
      <c r="J55" s="85">
        <v>0</v>
      </c>
      <c r="K55" s="85">
        <v>0</v>
      </c>
      <c r="L55" s="46" t="s">
        <v>403</v>
      </c>
      <c r="M55" s="46" t="s">
        <v>404</v>
      </c>
      <c r="N55" s="46"/>
    </row>
    <row r="56" spans="1:14" s="13" customFormat="1" ht="126" customHeight="1">
      <c r="A56" s="57"/>
      <c r="B56" s="84" t="s">
        <v>182</v>
      </c>
      <c r="C56" s="84" t="s">
        <v>127</v>
      </c>
      <c r="D56" s="48" t="s">
        <v>137</v>
      </c>
      <c r="E56" s="86">
        <v>45292</v>
      </c>
      <c r="F56" s="86">
        <v>45657</v>
      </c>
      <c r="G56" s="86">
        <v>45292</v>
      </c>
      <c r="H56" s="86">
        <v>45657</v>
      </c>
      <c r="I56" s="85">
        <v>34263.230000000003</v>
      </c>
      <c r="J56" s="85">
        <v>34263.230000000003</v>
      </c>
      <c r="K56" s="85">
        <v>34069.54</v>
      </c>
      <c r="L56" s="46"/>
      <c r="M56" s="46"/>
      <c r="N56" s="46"/>
    </row>
    <row r="57" spans="1:14" s="13" customFormat="1" ht="117" customHeight="1">
      <c r="A57" s="57"/>
      <c r="B57" s="84" t="s">
        <v>183</v>
      </c>
      <c r="C57" s="84" t="s">
        <v>128</v>
      </c>
      <c r="D57" s="48" t="s">
        <v>137</v>
      </c>
      <c r="E57" s="86">
        <v>45292</v>
      </c>
      <c r="F57" s="86">
        <v>45657</v>
      </c>
      <c r="G57" s="86">
        <v>45292</v>
      </c>
      <c r="H57" s="86">
        <v>45657</v>
      </c>
      <c r="I57" s="85">
        <v>0</v>
      </c>
      <c r="J57" s="85">
        <v>0</v>
      </c>
      <c r="K57" s="85">
        <v>0</v>
      </c>
      <c r="L57" s="46" t="s">
        <v>427</v>
      </c>
      <c r="M57" s="46" t="s">
        <v>428</v>
      </c>
      <c r="N57" s="46"/>
    </row>
    <row r="58" spans="1:14" s="13" customFormat="1" ht="114" customHeight="1">
      <c r="A58" s="57"/>
      <c r="B58" s="84" t="s">
        <v>184</v>
      </c>
      <c r="C58" s="83" t="s">
        <v>129</v>
      </c>
      <c r="D58" s="48" t="s">
        <v>137</v>
      </c>
      <c r="E58" s="86">
        <v>45292</v>
      </c>
      <c r="F58" s="86">
        <v>45657</v>
      </c>
      <c r="G58" s="86">
        <v>45292</v>
      </c>
      <c r="H58" s="86">
        <v>45657</v>
      </c>
      <c r="I58" s="85">
        <v>0</v>
      </c>
      <c r="J58" s="85">
        <v>0</v>
      </c>
      <c r="K58" s="85">
        <v>0</v>
      </c>
      <c r="L58" s="46"/>
      <c r="M58" s="46"/>
      <c r="N58" s="46"/>
    </row>
    <row r="59" spans="1:14" s="13" customFormat="1" ht="115.5" customHeight="1">
      <c r="A59" s="57"/>
      <c r="B59" s="84" t="s">
        <v>185</v>
      </c>
      <c r="C59" s="83" t="s">
        <v>130</v>
      </c>
      <c r="D59" s="48" t="s">
        <v>137</v>
      </c>
      <c r="E59" s="86">
        <v>45292</v>
      </c>
      <c r="F59" s="86">
        <v>45657</v>
      </c>
      <c r="G59" s="86">
        <v>45292</v>
      </c>
      <c r="H59" s="86">
        <v>45657</v>
      </c>
      <c r="I59" s="85">
        <v>0</v>
      </c>
      <c r="J59" s="85">
        <v>0</v>
      </c>
      <c r="K59" s="85">
        <v>0</v>
      </c>
      <c r="L59" s="46" t="s">
        <v>376</v>
      </c>
      <c r="M59" s="46" t="s">
        <v>429</v>
      </c>
      <c r="N59" s="46"/>
    </row>
    <row r="60" spans="1:14" s="13" customFormat="1" ht="114" customHeight="1">
      <c r="A60" s="57"/>
      <c r="B60" s="84" t="s">
        <v>186</v>
      </c>
      <c r="C60" s="84" t="s">
        <v>131</v>
      </c>
      <c r="D60" s="48" t="s">
        <v>137</v>
      </c>
      <c r="E60" s="86">
        <v>45292</v>
      </c>
      <c r="F60" s="86">
        <v>45657</v>
      </c>
      <c r="G60" s="86">
        <v>45292</v>
      </c>
      <c r="H60" s="86">
        <v>45657</v>
      </c>
      <c r="I60" s="85">
        <v>0</v>
      </c>
      <c r="J60" s="85">
        <v>0</v>
      </c>
      <c r="K60" s="85">
        <v>0</v>
      </c>
      <c r="L60" s="46" t="s">
        <v>377</v>
      </c>
      <c r="M60" s="46" t="s">
        <v>430</v>
      </c>
      <c r="N60" s="46"/>
    </row>
    <row r="61" spans="1:14" s="13" customFormat="1" ht="101.25" customHeight="1">
      <c r="A61" s="57"/>
      <c r="B61" s="84" t="s">
        <v>187</v>
      </c>
      <c r="C61" s="84" t="s">
        <v>480</v>
      </c>
      <c r="D61" s="48" t="s">
        <v>137</v>
      </c>
      <c r="E61" s="86">
        <v>45292</v>
      </c>
      <c r="F61" s="86">
        <v>45657</v>
      </c>
      <c r="G61" s="86">
        <v>45292</v>
      </c>
      <c r="H61" s="86">
        <v>45657</v>
      </c>
      <c r="I61" s="85">
        <v>0</v>
      </c>
      <c r="J61" s="85">
        <v>0</v>
      </c>
      <c r="K61" s="85">
        <v>0</v>
      </c>
      <c r="L61" s="46"/>
      <c r="M61" s="46"/>
      <c r="N61" s="46"/>
    </row>
    <row r="62" spans="1:14" s="13" customFormat="1" ht="130.5" customHeight="1">
      <c r="A62" s="57"/>
      <c r="B62" s="84" t="s">
        <v>481</v>
      </c>
      <c r="C62" s="84" t="s">
        <v>122</v>
      </c>
      <c r="D62" s="48" t="s">
        <v>137</v>
      </c>
      <c r="E62" s="86">
        <v>45292</v>
      </c>
      <c r="F62" s="86">
        <v>45657</v>
      </c>
      <c r="G62" s="86">
        <v>45292</v>
      </c>
      <c r="H62" s="86">
        <v>45657</v>
      </c>
      <c r="I62" s="85">
        <v>0</v>
      </c>
      <c r="J62" s="85">
        <v>0</v>
      </c>
      <c r="K62" s="85">
        <v>0</v>
      </c>
      <c r="L62" s="46"/>
      <c r="M62" s="46"/>
      <c r="N62" s="46"/>
    </row>
    <row r="63" spans="1:14" s="13" customFormat="1" ht="133.5" customHeight="1">
      <c r="A63" s="57"/>
      <c r="B63" s="84" t="s">
        <v>462</v>
      </c>
      <c r="C63" s="84" t="s">
        <v>133</v>
      </c>
      <c r="D63" s="84" t="s">
        <v>137</v>
      </c>
      <c r="E63" s="86">
        <v>45292</v>
      </c>
      <c r="F63" s="86">
        <v>45657</v>
      </c>
      <c r="G63" s="86">
        <v>45292</v>
      </c>
      <c r="H63" s="86">
        <v>45657</v>
      </c>
      <c r="I63" s="87">
        <f>I64+I65</f>
        <v>21755.43</v>
      </c>
      <c r="J63" s="87">
        <f>J64+J65</f>
        <v>21755.43</v>
      </c>
      <c r="K63" s="87">
        <f>K64+K65</f>
        <v>21707.730000000003</v>
      </c>
      <c r="L63" s="88"/>
      <c r="M63" s="88"/>
      <c r="N63" s="88"/>
    </row>
    <row r="64" spans="1:14" s="13" customFormat="1" ht="125.25" customHeight="1">
      <c r="A64" s="57"/>
      <c r="B64" s="84" t="s">
        <v>189</v>
      </c>
      <c r="C64" s="84" t="s">
        <v>134</v>
      </c>
      <c r="D64" s="48" t="s">
        <v>137</v>
      </c>
      <c r="E64" s="86">
        <v>45292</v>
      </c>
      <c r="F64" s="86">
        <v>45657</v>
      </c>
      <c r="G64" s="86">
        <v>45292</v>
      </c>
      <c r="H64" s="86">
        <v>45657</v>
      </c>
      <c r="I64" s="85">
        <v>20413.03</v>
      </c>
      <c r="J64" s="85">
        <v>20413.03</v>
      </c>
      <c r="K64" s="85">
        <v>20365.330000000002</v>
      </c>
      <c r="L64" s="46" t="s">
        <v>431</v>
      </c>
      <c r="M64" s="46" t="s">
        <v>432</v>
      </c>
      <c r="N64" s="46"/>
    </row>
    <row r="65" spans="1:14" s="13" customFormat="1" ht="111" customHeight="1">
      <c r="A65" s="57"/>
      <c r="B65" s="84" t="s">
        <v>190</v>
      </c>
      <c r="C65" s="84" t="s">
        <v>135</v>
      </c>
      <c r="D65" s="48" t="s">
        <v>137</v>
      </c>
      <c r="E65" s="86">
        <v>45292</v>
      </c>
      <c r="F65" s="86">
        <v>45657</v>
      </c>
      <c r="G65" s="86">
        <v>45292</v>
      </c>
      <c r="H65" s="86">
        <v>45657</v>
      </c>
      <c r="I65" s="85">
        <v>1342.4</v>
      </c>
      <c r="J65" s="85">
        <v>1342.4</v>
      </c>
      <c r="K65" s="85">
        <v>1342.4</v>
      </c>
      <c r="L65" s="117" t="s">
        <v>378</v>
      </c>
      <c r="M65" s="118" t="s">
        <v>379</v>
      </c>
      <c r="N65" s="46"/>
    </row>
    <row r="66" spans="1:14" ht="15.6">
      <c r="A66" s="74"/>
      <c r="B66" s="74"/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</row>
    <row r="67" spans="1:14" ht="15.6">
      <c r="A67" s="74"/>
      <c r="B67" s="74"/>
      <c r="C67" s="35" t="s">
        <v>5</v>
      </c>
      <c r="D67" s="76"/>
      <c r="E67" s="76"/>
      <c r="F67" s="76"/>
      <c r="G67" s="75"/>
      <c r="H67" s="76"/>
      <c r="I67" s="76"/>
      <c r="J67" s="75"/>
      <c r="K67" s="76"/>
      <c r="L67" s="76"/>
      <c r="M67" s="75"/>
      <c r="N67" s="75"/>
    </row>
    <row r="68" spans="1:14" ht="36" customHeight="1">
      <c r="A68" s="74"/>
      <c r="B68" s="74"/>
      <c r="C68" s="77"/>
      <c r="D68" s="146" t="s">
        <v>54</v>
      </c>
      <c r="E68" s="146"/>
      <c r="F68" s="146"/>
      <c r="G68" s="75"/>
      <c r="H68" s="146" t="s">
        <v>2</v>
      </c>
      <c r="I68" s="146"/>
      <c r="J68" s="75"/>
      <c r="K68" s="146" t="s">
        <v>1</v>
      </c>
      <c r="L68" s="146"/>
      <c r="M68" s="75"/>
      <c r="N68" s="75"/>
    </row>
    <row r="69" spans="1:14">
      <c r="A69" s="6"/>
      <c r="B69" s="6"/>
      <c r="C69" s="6"/>
    </row>
    <row r="70" spans="1:14" ht="13.8">
      <c r="A70" s="167" t="s">
        <v>68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</row>
  </sheetData>
  <mergeCells count="10">
    <mergeCell ref="D68:F68"/>
    <mergeCell ref="H68:I68"/>
    <mergeCell ref="K68:L68"/>
    <mergeCell ref="A70:N70"/>
    <mergeCell ref="A3:N3"/>
    <mergeCell ref="A5:A6"/>
    <mergeCell ref="C5:C6"/>
    <mergeCell ref="D5:D6"/>
    <mergeCell ref="G5:H5"/>
    <mergeCell ref="N5:N6"/>
  </mergeCells>
  <phoneticPr fontId="15" type="noConversion"/>
  <pageMargins left="0.35433070866141736" right="0.35433070866141736" top="0.74803149606299213" bottom="0.39370078740157483" header="0.31496062992125984" footer="0.31496062992125984"/>
  <pageSetup paperSize="9" scale="49" fitToHeight="0" orientation="landscape" r:id="rId1"/>
  <colBreaks count="1" manualBreakCount="1">
    <brk id="12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47"/>
  <sheetViews>
    <sheetView view="pageBreakPreview" topLeftCell="A432" zoomScale="91" zoomScaleNormal="75" zoomScaleSheetLayoutView="91" workbookViewId="0">
      <selection activeCell="B398" sqref="B398:B404"/>
    </sheetView>
  </sheetViews>
  <sheetFormatPr defaultRowHeight="13.2"/>
  <cols>
    <col min="1" max="1" width="27.88671875" customWidth="1"/>
    <col min="2" max="2" width="36.88671875" customWidth="1"/>
    <col min="3" max="3" width="24.109375" customWidth="1"/>
    <col min="4" max="6" width="16.6640625" customWidth="1"/>
  </cols>
  <sheetData>
    <row r="1" spans="1:6" ht="15.6">
      <c r="B1" s="2"/>
      <c r="C1" s="2"/>
      <c r="D1" s="2"/>
      <c r="E1" s="2"/>
      <c r="F1" s="2"/>
    </row>
    <row r="2" spans="1:6" ht="18">
      <c r="A2" s="24"/>
      <c r="B2" s="23"/>
      <c r="C2" s="22"/>
      <c r="D2" s="22"/>
      <c r="E2" s="22"/>
      <c r="F2" s="56" t="s">
        <v>73</v>
      </c>
    </row>
    <row r="3" spans="1:6" ht="18">
      <c r="A3" s="24"/>
      <c r="B3" s="23"/>
      <c r="C3" s="22"/>
      <c r="D3" s="22"/>
      <c r="E3" s="22"/>
      <c r="F3" s="22"/>
    </row>
    <row r="4" spans="1:6" ht="90">
      <c r="A4" s="27" t="s">
        <v>463</v>
      </c>
      <c r="B4" s="27"/>
      <c r="C4" s="27"/>
      <c r="D4" s="27"/>
      <c r="E4" s="27"/>
      <c r="F4" s="27"/>
    </row>
    <row r="5" spans="1:6">
      <c r="A5" s="8"/>
      <c r="B5" s="9"/>
      <c r="C5" s="7"/>
      <c r="D5" s="7"/>
      <c r="E5" s="7"/>
      <c r="F5" s="7"/>
    </row>
    <row r="6" spans="1:6" ht="15.6">
      <c r="A6" s="172" t="s">
        <v>13</v>
      </c>
      <c r="B6" s="190" t="s">
        <v>34</v>
      </c>
      <c r="C6" s="150" t="s">
        <v>23</v>
      </c>
      <c r="D6" s="1" t="s">
        <v>32</v>
      </c>
      <c r="E6" s="1"/>
      <c r="F6" s="1"/>
    </row>
    <row r="7" spans="1:6" ht="46.8">
      <c r="A7" s="172"/>
      <c r="B7" s="190"/>
      <c r="C7" s="150"/>
      <c r="D7" s="46" t="s">
        <v>30</v>
      </c>
      <c r="E7" s="52" t="s">
        <v>31</v>
      </c>
      <c r="F7" s="52" t="s">
        <v>26</v>
      </c>
    </row>
    <row r="8" spans="1:6" ht="15.6">
      <c r="A8" s="52">
        <v>1</v>
      </c>
      <c r="B8" s="53">
        <v>2</v>
      </c>
      <c r="C8" s="46">
        <v>3</v>
      </c>
      <c r="D8" s="46">
        <v>4</v>
      </c>
      <c r="E8" s="46">
        <v>5</v>
      </c>
      <c r="F8" s="46">
        <v>6</v>
      </c>
    </row>
    <row r="9" spans="1:6" ht="15.6">
      <c r="A9" s="180" t="s">
        <v>36</v>
      </c>
      <c r="B9" s="182"/>
      <c r="C9" s="101" t="s">
        <v>17</v>
      </c>
      <c r="D9" s="108">
        <f>D10+D12+D11</f>
        <v>142479.85</v>
      </c>
      <c r="E9" s="108">
        <f>E10+E12+E11</f>
        <v>141490.55000000002</v>
      </c>
      <c r="F9" s="108">
        <f>F10+F12+F11</f>
        <v>141490.55000000002</v>
      </c>
    </row>
    <row r="10" spans="1:6" ht="15.6">
      <c r="A10" s="180"/>
      <c r="B10" s="182"/>
      <c r="C10" s="102" t="s">
        <v>27</v>
      </c>
      <c r="D10" s="106">
        <f>D17+D102+D245</f>
        <v>142.12</v>
      </c>
      <c r="E10" s="106">
        <f>E17+E102+E245</f>
        <v>142.12</v>
      </c>
      <c r="F10" s="106">
        <f>F17+F102+F245</f>
        <v>142.12</v>
      </c>
    </row>
    <row r="11" spans="1:6" ht="15.6">
      <c r="A11" s="180"/>
      <c r="B11" s="182"/>
      <c r="C11" s="103" t="s">
        <v>14</v>
      </c>
      <c r="D11" s="106">
        <f>D18+D103+D217+D246+D295+D337+D414</f>
        <v>3380.82</v>
      </c>
      <c r="E11" s="106">
        <f>E18+E103+E217+E246+E295+E337+E414</f>
        <v>3380.82</v>
      </c>
      <c r="F11" s="106">
        <f>F18+F103+F217+F246+F295+F337+F414</f>
        <v>3380.82</v>
      </c>
    </row>
    <row r="12" spans="1:6" ht="15.6">
      <c r="A12" s="180"/>
      <c r="B12" s="182"/>
      <c r="C12" s="103" t="s">
        <v>15</v>
      </c>
      <c r="D12" s="106">
        <f>D19+D104+D218+D247+D338+D415</f>
        <v>138956.91</v>
      </c>
      <c r="E12" s="106">
        <f>E19+E104+E218+E247+E338+E415</f>
        <v>137967.61000000002</v>
      </c>
      <c r="F12" s="106">
        <f>F19+F104+F218+F247+F338+F415</f>
        <v>137967.61000000002</v>
      </c>
    </row>
    <row r="13" spans="1:6" ht="15.6">
      <c r="A13" s="180"/>
      <c r="B13" s="182"/>
      <c r="C13" s="104" t="s">
        <v>74</v>
      </c>
      <c r="D13" s="107"/>
      <c r="E13" s="107"/>
      <c r="F13" s="107"/>
    </row>
    <row r="14" spans="1:6" ht="16.2">
      <c r="A14" s="180"/>
      <c r="B14" s="182"/>
      <c r="C14" s="103" t="s">
        <v>244</v>
      </c>
      <c r="D14" s="107"/>
      <c r="E14" s="107"/>
      <c r="F14" s="107"/>
    </row>
    <row r="15" spans="1:6" ht="15.6">
      <c r="A15" s="181"/>
      <c r="B15" s="183"/>
      <c r="C15" s="103" t="s">
        <v>28</v>
      </c>
      <c r="D15" s="106"/>
      <c r="E15" s="106"/>
      <c r="F15" s="106"/>
    </row>
    <row r="16" spans="1:6" ht="15.6">
      <c r="A16" s="184" t="s">
        <v>29</v>
      </c>
      <c r="B16" s="187" t="s">
        <v>79</v>
      </c>
      <c r="C16" s="101" t="s">
        <v>17</v>
      </c>
      <c r="D16" s="106">
        <f>D17+D18+D19</f>
        <v>31337.95</v>
      </c>
      <c r="E16" s="106">
        <f>E17+E18+E19</f>
        <v>31251.74</v>
      </c>
      <c r="F16" s="106">
        <f>F17+F18+F19</f>
        <v>31251.74</v>
      </c>
    </row>
    <row r="17" spans="1:6" ht="15.6">
      <c r="A17" s="185"/>
      <c r="B17" s="188"/>
      <c r="C17" s="102" t="s">
        <v>27</v>
      </c>
      <c r="D17" s="106">
        <f>D32+D95</f>
        <v>0</v>
      </c>
      <c r="E17" s="106">
        <f>E32+E95</f>
        <v>0</v>
      </c>
      <c r="F17" s="106">
        <f>F32+F95</f>
        <v>0</v>
      </c>
    </row>
    <row r="18" spans="1:6" ht="15.6">
      <c r="A18" s="185"/>
      <c r="B18" s="188"/>
      <c r="C18" s="103" t="s">
        <v>14</v>
      </c>
      <c r="D18" s="106">
        <f t="shared" ref="D18:E19" si="0">D26+D33+D96</f>
        <v>188</v>
      </c>
      <c r="E18" s="106">
        <f t="shared" si="0"/>
        <v>188</v>
      </c>
      <c r="F18" s="106">
        <f t="shared" ref="F18" si="1">F26+F33+F96</f>
        <v>188</v>
      </c>
    </row>
    <row r="19" spans="1:6" ht="15.6">
      <c r="A19" s="185"/>
      <c r="B19" s="188"/>
      <c r="C19" s="103" t="s">
        <v>15</v>
      </c>
      <c r="D19" s="106">
        <f t="shared" si="0"/>
        <v>31149.95</v>
      </c>
      <c r="E19" s="106">
        <f t="shared" si="0"/>
        <v>31063.74</v>
      </c>
      <c r="F19" s="106">
        <f t="shared" ref="F19" si="2">F27+F34+F97</f>
        <v>31063.74</v>
      </c>
    </row>
    <row r="20" spans="1:6" ht="15.6">
      <c r="A20" s="185"/>
      <c r="B20" s="188"/>
      <c r="C20" s="104" t="s">
        <v>74</v>
      </c>
      <c r="D20" s="106"/>
      <c r="E20" s="106"/>
      <c r="F20" s="106"/>
    </row>
    <row r="21" spans="1:6" ht="15.6">
      <c r="A21" s="185"/>
      <c r="B21" s="188"/>
      <c r="C21" s="103" t="s">
        <v>16</v>
      </c>
      <c r="D21" s="106"/>
      <c r="E21" s="106"/>
      <c r="F21" s="106"/>
    </row>
    <row r="22" spans="1:6" ht="15.6">
      <c r="A22" s="186"/>
      <c r="B22" s="189"/>
      <c r="C22" s="103" t="s">
        <v>28</v>
      </c>
      <c r="D22" s="106"/>
      <c r="E22" s="106"/>
      <c r="F22" s="106"/>
    </row>
    <row r="23" spans="1:6" ht="15.6">
      <c r="A23" s="79" t="s">
        <v>0</v>
      </c>
      <c r="B23" s="54"/>
      <c r="C23" s="20" t="s">
        <v>10</v>
      </c>
      <c r="D23" s="105"/>
      <c r="E23" s="105"/>
      <c r="F23" s="105"/>
    </row>
    <row r="24" spans="1:6" ht="15.6">
      <c r="A24" s="174" t="s">
        <v>41</v>
      </c>
      <c r="B24" s="173" t="s">
        <v>80</v>
      </c>
      <c r="C24" s="25" t="s">
        <v>17</v>
      </c>
      <c r="D24" s="105">
        <f>D26+D27</f>
        <v>31337.95</v>
      </c>
      <c r="E24" s="105">
        <f>E26+E27</f>
        <v>31251.74</v>
      </c>
      <c r="F24" s="105">
        <f>F26+F27</f>
        <v>31251.74</v>
      </c>
    </row>
    <row r="25" spans="1:6" ht="15.6">
      <c r="A25" s="174"/>
      <c r="B25" s="173"/>
      <c r="C25" s="17" t="s">
        <v>27</v>
      </c>
      <c r="D25" s="105"/>
      <c r="E25" s="105"/>
      <c r="F25" s="105"/>
    </row>
    <row r="26" spans="1:6" ht="15.6">
      <c r="A26" s="174"/>
      <c r="B26" s="173"/>
      <c r="C26" s="18" t="s">
        <v>14</v>
      </c>
      <c r="D26" s="105">
        <v>188</v>
      </c>
      <c r="E26" s="105">
        <v>188</v>
      </c>
      <c r="F26" s="105">
        <v>188</v>
      </c>
    </row>
    <row r="27" spans="1:6" ht="15.6">
      <c r="A27" s="174"/>
      <c r="B27" s="173"/>
      <c r="C27" s="18" t="s">
        <v>15</v>
      </c>
      <c r="D27" s="105">
        <v>31149.95</v>
      </c>
      <c r="E27" s="105">
        <v>31063.74</v>
      </c>
      <c r="F27" s="105">
        <v>31063.74</v>
      </c>
    </row>
    <row r="28" spans="1:6" ht="15.6">
      <c r="A28" s="174"/>
      <c r="B28" s="173"/>
      <c r="C28" s="19" t="s">
        <v>74</v>
      </c>
      <c r="D28" s="105"/>
      <c r="E28" s="105"/>
      <c r="F28" s="105"/>
    </row>
    <row r="29" spans="1:6" ht="15.6">
      <c r="A29" s="174"/>
      <c r="B29" s="173"/>
      <c r="C29" s="18" t="s">
        <v>16</v>
      </c>
      <c r="D29" s="105"/>
      <c r="E29" s="105"/>
      <c r="F29" s="105"/>
    </row>
    <row r="30" spans="1:6" ht="15.6">
      <c r="A30" s="174"/>
      <c r="B30" s="173"/>
      <c r="C30" s="18" t="s">
        <v>28</v>
      </c>
      <c r="D30" s="105"/>
      <c r="E30" s="105"/>
      <c r="F30" s="105"/>
    </row>
    <row r="31" spans="1:6" ht="15.6">
      <c r="A31" s="174" t="s">
        <v>72</v>
      </c>
      <c r="B31" s="173" t="s">
        <v>81</v>
      </c>
      <c r="C31" s="25" t="s">
        <v>17</v>
      </c>
      <c r="D31" s="105">
        <f>D32+D33+D34</f>
        <v>0</v>
      </c>
      <c r="E31" s="105">
        <f>E32+E33+E34</f>
        <v>0</v>
      </c>
      <c r="F31" s="105">
        <f>F32+F33+F34</f>
        <v>0</v>
      </c>
    </row>
    <row r="32" spans="1:6" ht="15.6">
      <c r="A32" s="174"/>
      <c r="B32" s="173"/>
      <c r="C32" s="17" t="s">
        <v>27</v>
      </c>
      <c r="D32" s="105"/>
      <c r="E32" s="105"/>
      <c r="F32" s="105"/>
    </row>
    <row r="33" spans="1:6" ht="15.6">
      <c r="A33" s="174"/>
      <c r="B33" s="173"/>
      <c r="C33" s="18" t="s">
        <v>14</v>
      </c>
      <c r="D33" s="105"/>
      <c r="E33" s="105"/>
      <c r="F33" s="105"/>
    </row>
    <row r="34" spans="1:6" ht="15.6">
      <c r="A34" s="174"/>
      <c r="B34" s="173"/>
      <c r="C34" s="18" t="s">
        <v>15</v>
      </c>
      <c r="D34" s="105"/>
      <c r="E34" s="105"/>
      <c r="F34" s="105"/>
    </row>
    <row r="35" spans="1:6" ht="15.6">
      <c r="A35" s="174"/>
      <c r="B35" s="173"/>
      <c r="C35" s="19" t="s">
        <v>74</v>
      </c>
      <c r="D35" s="105"/>
      <c r="E35" s="105"/>
      <c r="F35" s="105"/>
    </row>
    <row r="36" spans="1:6" ht="15.6">
      <c r="A36" s="174"/>
      <c r="B36" s="173"/>
      <c r="C36" s="18" t="s">
        <v>16</v>
      </c>
      <c r="D36" s="105"/>
      <c r="E36" s="105"/>
      <c r="F36" s="105"/>
    </row>
    <row r="37" spans="1:6" ht="15.6">
      <c r="A37" s="174"/>
      <c r="B37" s="173"/>
      <c r="C37" s="18" t="s">
        <v>28</v>
      </c>
      <c r="D37" s="105"/>
      <c r="E37" s="105"/>
      <c r="F37" s="105"/>
    </row>
    <row r="38" spans="1:6" ht="15.6">
      <c r="A38" s="174" t="s">
        <v>201</v>
      </c>
      <c r="B38" s="175" t="s">
        <v>82</v>
      </c>
      <c r="C38" s="25" t="s">
        <v>17</v>
      </c>
      <c r="D38" s="105"/>
      <c r="E38" s="105"/>
      <c r="F38" s="105"/>
    </row>
    <row r="39" spans="1:6" ht="15.6">
      <c r="A39" s="174"/>
      <c r="B39" s="176"/>
      <c r="C39" s="17" t="s">
        <v>27</v>
      </c>
      <c r="D39" s="105"/>
      <c r="E39" s="105"/>
      <c r="F39" s="105"/>
    </row>
    <row r="40" spans="1:6" ht="15.6">
      <c r="A40" s="174"/>
      <c r="B40" s="176"/>
      <c r="C40" s="18" t="s">
        <v>14</v>
      </c>
      <c r="D40" s="105"/>
      <c r="E40" s="105"/>
      <c r="F40" s="105"/>
    </row>
    <row r="41" spans="1:6" ht="15.6">
      <c r="A41" s="174"/>
      <c r="B41" s="176"/>
      <c r="C41" s="18" t="s">
        <v>15</v>
      </c>
      <c r="D41" s="105"/>
      <c r="E41" s="105"/>
      <c r="F41" s="105"/>
    </row>
    <row r="42" spans="1:6" ht="15.6">
      <c r="A42" s="174"/>
      <c r="B42" s="176"/>
      <c r="C42" s="19" t="s">
        <v>74</v>
      </c>
      <c r="D42" s="105"/>
      <c r="E42" s="105"/>
      <c r="F42" s="105"/>
    </row>
    <row r="43" spans="1:6" ht="15.6">
      <c r="A43" s="174"/>
      <c r="B43" s="176"/>
      <c r="C43" s="18" t="s">
        <v>16</v>
      </c>
      <c r="D43" s="105"/>
      <c r="E43" s="105"/>
      <c r="F43" s="105"/>
    </row>
    <row r="44" spans="1:6" ht="15.6">
      <c r="A44" s="174"/>
      <c r="B44" s="177"/>
      <c r="C44" s="18" t="s">
        <v>28</v>
      </c>
      <c r="D44" s="105"/>
      <c r="E44" s="105"/>
      <c r="F44" s="105"/>
    </row>
    <row r="45" spans="1:6" ht="15.6">
      <c r="A45" s="174" t="s">
        <v>202</v>
      </c>
      <c r="B45" s="175" t="s">
        <v>83</v>
      </c>
      <c r="C45" s="25" t="s">
        <v>17</v>
      </c>
      <c r="D45" s="105"/>
      <c r="E45" s="105"/>
      <c r="F45" s="105"/>
    </row>
    <row r="46" spans="1:6" ht="15.6">
      <c r="A46" s="174"/>
      <c r="B46" s="176"/>
      <c r="C46" s="17" t="s">
        <v>27</v>
      </c>
      <c r="D46" s="105"/>
      <c r="E46" s="105"/>
      <c r="F46" s="105"/>
    </row>
    <row r="47" spans="1:6" ht="15.6">
      <c r="A47" s="174"/>
      <c r="B47" s="176"/>
      <c r="C47" s="18" t="s">
        <v>14</v>
      </c>
      <c r="D47" s="105"/>
      <c r="E47" s="105"/>
      <c r="F47" s="105"/>
    </row>
    <row r="48" spans="1:6" ht="15.6">
      <c r="A48" s="174"/>
      <c r="B48" s="176"/>
      <c r="C48" s="18" t="s">
        <v>15</v>
      </c>
      <c r="D48" s="105"/>
      <c r="E48" s="105"/>
      <c r="F48" s="105"/>
    </row>
    <row r="49" spans="1:6" ht="15.6">
      <c r="A49" s="174"/>
      <c r="B49" s="176"/>
      <c r="C49" s="19" t="s">
        <v>74</v>
      </c>
      <c r="D49" s="105"/>
      <c r="E49" s="105"/>
      <c r="F49" s="105"/>
    </row>
    <row r="50" spans="1:6" ht="15.6">
      <c r="A50" s="174"/>
      <c r="B50" s="176"/>
      <c r="C50" s="18" t="s">
        <v>16</v>
      </c>
      <c r="D50" s="105"/>
      <c r="E50" s="105"/>
      <c r="F50" s="105"/>
    </row>
    <row r="51" spans="1:6" ht="15.6">
      <c r="A51" s="174"/>
      <c r="B51" s="177"/>
      <c r="C51" s="18" t="s">
        <v>28</v>
      </c>
      <c r="D51" s="105"/>
      <c r="E51" s="105"/>
      <c r="F51" s="105"/>
    </row>
    <row r="52" spans="1:6" ht="15.6">
      <c r="A52" s="174" t="s">
        <v>203</v>
      </c>
      <c r="B52" s="175" t="s">
        <v>84</v>
      </c>
      <c r="C52" s="25" t="s">
        <v>17</v>
      </c>
      <c r="D52" s="105"/>
      <c r="E52" s="105"/>
      <c r="F52" s="105"/>
    </row>
    <row r="53" spans="1:6" ht="15.6">
      <c r="A53" s="174"/>
      <c r="B53" s="176"/>
      <c r="C53" s="17" t="s">
        <v>27</v>
      </c>
      <c r="D53" s="105"/>
      <c r="E53" s="105"/>
      <c r="F53" s="105"/>
    </row>
    <row r="54" spans="1:6" ht="15.6">
      <c r="A54" s="174"/>
      <c r="B54" s="176"/>
      <c r="C54" s="18" t="s">
        <v>14</v>
      </c>
      <c r="D54" s="105"/>
      <c r="E54" s="105"/>
      <c r="F54" s="105"/>
    </row>
    <row r="55" spans="1:6" ht="15.6">
      <c r="A55" s="174"/>
      <c r="B55" s="176"/>
      <c r="C55" s="18" t="s">
        <v>15</v>
      </c>
      <c r="D55" s="105"/>
      <c r="E55" s="105"/>
      <c r="F55" s="105"/>
    </row>
    <row r="56" spans="1:6" ht="15.6">
      <c r="A56" s="174"/>
      <c r="B56" s="176"/>
      <c r="C56" s="19" t="s">
        <v>74</v>
      </c>
      <c r="D56" s="105"/>
      <c r="E56" s="105"/>
      <c r="F56" s="105"/>
    </row>
    <row r="57" spans="1:6" ht="15.6">
      <c r="A57" s="174"/>
      <c r="B57" s="176"/>
      <c r="C57" s="18" t="s">
        <v>16</v>
      </c>
      <c r="D57" s="105"/>
      <c r="E57" s="105"/>
      <c r="F57" s="105"/>
    </row>
    <row r="58" spans="1:6" ht="49.5" customHeight="1">
      <c r="A58" s="174"/>
      <c r="B58" s="177"/>
      <c r="C58" s="18" t="s">
        <v>28</v>
      </c>
      <c r="D58" s="105"/>
      <c r="E58" s="105"/>
      <c r="F58" s="105"/>
    </row>
    <row r="59" spans="1:6" ht="15.6">
      <c r="A59" s="174" t="s">
        <v>204</v>
      </c>
      <c r="B59" s="175" t="s">
        <v>85</v>
      </c>
      <c r="C59" s="25" t="s">
        <v>17</v>
      </c>
      <c r="D59" s="105"/>
      <c r="E59" s="105"/>
      <c r="F59" s="105"/>
    </row>
    <row r="60" spans="1:6" ht="15.6">
      <c r="A60" s="174"/>
      <c r="B60" s="176"/>
      <c r="C60" s="17" t="s">
        <v>27</v>
      </c>
      <c r="D60" s="105"/>
      <c r="E60" s="105"/>
      <c r="F60" s="105"/>
    </row>
    <row r="61" spans="1:6" ht="15.6">
      <c r="A61" s="174"/>
      <c r="B61" s="176"/>
      <c r="C61" s="18" t="s">
        <v>14</v>
      </c>
      <c r="D61" s="105"/>
      <c r="E61" s="105"/>
      <c r="F61" s="105"/>
    </row>
    <row r="62" spans="1:6" ht="15.6">
      <c r="A62" s="174"/>
      <c r="B62" s="176"/>
      <c r="C62" s="18" t="s">
        <v>15</v>
      </c>
      <c r="D62" s="105"/>
      <c r="E62" s="105"/>
      <c r="F62" s="105"/>
    </row>
    <row r="63" spans="1:6" ht="15.6">
      <c r="A63" s="174"/>
      <c r="B63" s="176"/>
      <c r="C63" s="19" t="s">
        <v>74</v>
      </c>
      <c r="D63" s="105"/>
      <c r="E63" s="105"/>
      <c r="F63" s="105"/>
    </row>
    <row r="64" spans="1:6" ht="15.6">
      <c r="A64" s="174"/>
      <c r="B64" s="176"/>
      <c r="C64" s="18" t="s">
        <v>16</v>
      </c>
      <c r="D64" s="105"/>
      <c r="E64" s="105"/>
      <c r="F64" s="105"/>
    </row>
    <row r="65" spans="1:6" ht="15.6">
      <c r="A65" s="174"/>
      <c r="B65" s="177"/>
      <c r="C65" s="18" t="s">
        <v>28</v>
      </c>
      <c r="D65" s="105"/>
      <c r="E65" s="105"/>
      <c r="F65" s="105"/>
    </row>
    <row r="66" spans="1:6" ht="15.6">
      <c r="A66" s="174" t="s">
        <v>205</v>
      </c>
      <c r="B66" s="175" t="s">
        <v>86</v>
      </c>
      <c r="C66" s="25" t="s">
        <v>17</v>
      </c>
      <c r="D66" s="105"/>
      <c r="E66" s="105"/>
      <c r="F66" s="105"/>
    </row>
    <row r="67" spans="1:6" ht="15.6">
      <c r="A67" s="174"/>
      <c r="B67" s="176"/>
      <c r="C67" s="17" t="s">
        <v>27</v>
      </c>
      <c r="D67" s="105"/>
      <c r="E67" s="105"/>
      <c r="F67" s="105"/>
    </row>
    <row r="68" spans="1:6" ht="15.6">
      <c r="A68" s="174"/>
      <c r="B68" s="176"/>
      <c r="C68" s="18" t="s">
        <v>14</v>
      </c>
      <c r="D68" s="105"/>
      <c r="E68" s="105"/>
      <c r="F68" s="105"/>
    </row>
    <row r="69" spans="1:6" ht="15.6">
      <c r="A69" s="174"/>
      <c r="B69" s="176"/>
      <c r="C69" s="18" t="s">
        <v>15</v>
      </c>
      <c r="D69" s="105"/>
      <c r="E69" s="105"/>
      <c r="F69" s="105"/>
    </row>
    <row r="70" spans="1:6" ht="15.6">
      <c r="A70" s="174"/>
      <c r="B70" s="176"/>
      <c r="C70" s="19" t="s">
        <v>74</v>
      </c>
      <c r="D70" s="105"/>
      <c r="E70" s="105"/>
      <c r="F70" s="105"/>
    </row>
    <row r="71" spans="1:6" ht="15.6">
      <c r="A71" s="174"/>
      <c r="B71" s="176"/>
      <c r="C71" s="18" t="s">
        <v>16</v>
      </c>
      <c r="D71" s="105"/>
      <c r="E71" s="105"/>
      <c r="F71" s="105"/>
    </row>
    <row r="72" spans="1:6" ht="15.6">
      <c r="A72" s="174"/>
      <c r="B72" s="177"/>
      <c r="C72" s="18" t="s">
        <v>28</v>
      </c>
      <c r="D72" s="105"/>
      <c r="E72" s="105"/>
      <c r="F72" s="105"/>
    </row>
    <row r="73" spans="1:6" ht="15.6">
      <c r="A73" s="174" t="s">
        <v>206</v>
      </c>
      <c r="B73" s="175" t="s">
        <v>87</v>
      </c>
      <c r="C73" s="25" t="s">
        <v>17</v>
      </c>
      <c r="D73" s="105"/>
      <c r="E73" s="105"/>
      <c r="F73" s="105"/>
    </row>
    <row r="74" spans="1:6" ht="15.6">
      <c r="A74" s="174"/>
      <c r="B74" s="176"/>
      <c r="C74" s="17" t="s">
        <v>27</v>
      </c>
      <c r="D74" s="105"/>
      <c r="E74" s="105"/>
      <c r="F74" s="105"/>
    </row>
    <row r="75" spans="1:6" ht="15.6">
      <c r="A75" s="174"/>
      <c r="B75" s="176"/>
      <c r="C75" s="18" t="s">
        <v>14</v>
      </c>
      <c r="D75" s="105"/>
      <c r="E75" s="105"/>
      <c r="F75" s="105"/>
    </row>
    <row r="76" spans="1:6" ht="15.6">
      <c r="A76" s="174"/>
      <c r="B76" s="176"/>
      <c r="C76" s="18" t="s">
        <v>15</v>
      </c>
      <c r="D76" s="105"/>
      <c r="E76" s="105"/>
      <c r="F76" s="105"/>
    </row>
    <row r="77" spans="1:6" ht="15.6">
      <c r="A77" s="174"/>
      <c r="B77" s="176"/>
      <c r="C77" s="19" t="s">
        <v>74</v>
      </c>
      <c r="D77" s="105"/>
      <c r="E77" s="105"/>
      <c r="F77" s="105"/>
    </row>
    <row r="78" spans="1:6" ht="15.6">
      <c r="A78" s="174"/>
      <c r="B78" s="176"/>
      <c r="C78" s="18" t="s">
        <v>16</v>
      </c>
      <c r="D78" s="105"/>
      <c r="E78" s="105"/>
      <c r="F78" s="105"/>
    </row>
    <row r="79" spans="1:6" ht="15.6">
      <c r="A79" s="174"/>
      <c r="B79" s="177"/>
      <c r="C79" s="18" t="s">
        <v>28</v>
      </c>
      <c r="D79" s="105"/>
      <c r="E79" s="105"/>
      <c r="F79" s="105"/>
    </row>
    <row r="80" spans="1:6" ht="15.6">
      <c r="A80" s="174" t="s">
        <v>207</v>
      </c>
      <c r="B80" s="175" t="s">
        <v>88</v>
      </c>
      <c r="C80" s="25" t="s">
        <v>17</v>
      </c>
      <c r="D80" s="105"/>
      <c r="E80" s="105"/>
      <c r="F80" s="105"/>
    </row>
    <row r="81" spans="1:6" ht="15.6">
      <c r="A81" s="174"/>
      <c r="B81" s="176"/>
      <c r="C81" s="17" t="s">
        <v>27</v>
      </c>
      <c r="D81" s="105"/>
      <c r="E81" s="105"/>
      <c r="F81" s="105"/>
    </row>
    <row r="82" spans="1:6" ht="15.6">
      <c r="A82" s="174"/>
      <c r="B82" s="176"/>
      <c r="C82" s="18" t="s">
        <v>14</v>
      </c>
      <c r="D82" s="105"/>
      <c r="E82" s="105"/>
      <c r="F82" s="105"/>
    </row>
    <row r="83" spans="1:6" ht="15.6">
      <c r="A83" s="174"/>
      <c r="B83" s="176"/>
      <c r="C83" s="18" t="s">
        <v>15</v>
      </c>
      <c r="D83" s="105"/>
      <c r="E83" s="105"/>
      <c r="F83" s="105"/>
    </row>
    <row r="84" spans="1:6" ht="15.6">
      <c r="A84" s="174"/>
      <c r="B84" s="176"/>
      <c r="C84" s="19" t="s">
        <v>74</v>
      </c>
      <c r="D84" s="105"/>
      <c r="E84" s="105"/>
      <c r="F84" s="105"/>
    </row>
    <row r="85" spans="1:6" ht="15.6">
      <c r="A85" s="174"/>
      <c r="B85" s="176"/>
      <c r="C85" s="18" t="s">
        <v>16</v>
      </c>
      <c r="D85" s="105"/>
      <c r="E85" s="105"/>
      <c r="F85" s="105"/>
    </row>
    <row r="86" spans="1:6" ht="15.6">
      <c r="A86" s="174"/>
      <c r="B86" s="177"/>
      <c r="C86" s="18" t="s">
        <v>28</v>
      </c>
      <c r="D86" s="105"/>
      <c r="E86" s="105"/>
      <c r="F86" s="105"/>
    </row>
    <row r="87" spans="1:6" ht="15.6">
      <c r="A87" s="174" t="s">
        <v>208</v>
      </c>
      <c r="B87" s="175" t="s">
        <v>89</v>
      </c>
      <c r="C87" s="25" t="s">
        <v>17</v>
      </c>
      <c r="D87" s="105"/>
      <c r="E87" s="105"/>
      <c r="F87" s="105"/>
    </row>
    <row r="88" spans="1:6" ht="15.6">
      <c r="A88" s="174"/>
      <c r="B88" s="176"/>
      <c r="C88" s="17" t="s">
        <v>27</v>
      </c>
      <c r="D88" s="105"/>
      <c r="E88" s="105"/>
      <c r="F88" s="105"/>
    </row>
    <row r="89" spans="1:6" ht="15.6">
      <c r="A89" s="174"/>
      <c r="B89" s="176"/>
      <c r="C89" s="18" t="s">
        <v>14</v>
      </c>
      <c r="D89" s="105"/>
      <c r="E89" s="105"/>
      <c r="F89" s="105"/>
    </row>
    <row r="90" spans="1:6" ht="15.6">
      <c r="A90" s="174"/>
      <c r="B90" s="176"/>
      <c r="C90" s="18" t="s">
        <v>15</v>
      </c>
      <c r="D90" s="105"/>
      <c r="E90" s="105"/>
      <c r="F90" s="105"/>
    </row>
    <row r="91" spans="1:6" ht="15.6">
      <c r="A91" s="174"/>
      <c r="B91" s="176"/>
      <c r="C91" s="19" t="s">
        <v>74</v>
      </c>
      <c r="D91" s="105"/>
      <c r="E91" s="105"/>
      <c r="F91" s="105"/>
    </row>
    <row r="92" spans="1:6" ht="15.6">
      <c r="A92" s="174"/>
      <c r="B92" s="176"/>
      <c r="C92" s="18" t="s">
        <v>16</v>
      </c>
      <c r="D92" s="105"/>
      <c r="E92" s="105"/>
      <c r="F92" s="105"/>
    </row>
    <row r="93" spans="1:6" ht="15.6">
      <c r="A93" s="174"/>
      <c r="B93" s="177"/>
      <c r="C93" s="18" t="s">
        <v>28</v>
      </c>
      <c r="D93" s="105"/>
      <c r="E93" s="105"/>
      <c r="F93" s="105"/>
    </row>
    <row r="94" spans="1:6" ht="15.6">
      <c r="A94" s="174" t="s">
        <v>208</v>
      </c>
      <c r="B94" s="175" t="s">
        <v>90</v>
      </c>
      <c r="C94" s="25" t="s">
        <v>17</v>
      </c>
      <c r="D94" s="105">
        <f>D95+D96+D97</f>
        <v>0</v>
      </c>
      <c r="E94" s="105">
        <f>E95+E96+E97</f>
        <v>0</v>
      </c>
      <c r="F94" s="105">
        <f>F95+F96+F97</f>
        <v>0</v>
      </c>
    </row>
    <row r="95" spans="1:6" ht="15.6">
      <c r="A95" s="174"/>
      <c r="B95" s="176"/>
      <c r="C95" s="17" t="s">
        <v>27</v>
      </c>
      <c r="D95" s="105"/>
      <c r="E95" s="105"/>
      <c r="F95" s="105"/>
    </row>
    <row r="96" spans="1:6" ht="15.6">
      <c r="A96" s="174"/>
      <c r="B96" s="176"/>
      <c r="C96" s="18" t="s">
        <v>14</v>
      </c>
      <c r="D96" s="105"/>
      <c r="E96" s="105"/>
      <c r="F96" s="105"/>
    </row>
    <row r="97" spans="1:6" ht="15.6">
      <c r="A97" s="174"/>
      <c r="B97" s="176"/>
      <c r="C97" s="18" t="s">
        <v>15</v>
      </c>
      <c r="D97" s="105"/>
      <c r="E97" s="105"/>
      <c r="F97" s="105"/>
    </row>
    <row r="98" spans="1:6" ht="15.6">
      <c r="A98" s="174"/>
      <c r="B98" s="176"/>
      <c r="C98" s="19" t="s">
        <v>74</v>
      </c>
      <c r="D98" s="105"/>
      <c r="E98" s="105"/>
      <c r="F98" s="105"/>
    </row>
    <row r="99" spans="1:6" ht="15.6">
      <c r="A99" s="174"/>
      <c r="B99" s="176"/>
      <c r="C99" s="18" t="s">
        <v>16</v>
      </c>
      <c r="D99" s="105"/>
      <c r="E99" s="105"/>
      <c r="F99" s="105"/>
    </row>
    <row r="100" spans="1:6" ht="15.6">
      <c r="A100" s="174"/>
      <c r="B100" s="177"/>
      <c r="C100" s="18" t="s">
        <v>28</v>
      </c>
      <c r="D100" s="105"/>
      <c r="E100" s="105"/>
      <c r="F100" s="105"/>
    </row>
    <row r="101" spans="1:6" ht="15.6">
      <c r="A101" s="178" t="s">
        <v>33</v>
      </c>
      <c r="B101" s="179" t="s">
        <v>91</v>
      </c>
      <c r="C101" s="101" t="s">
        <v>17</v>
      </c>
      <c r="D101" s="106">
        <f>D102+D103+D104</f>
        <v>15003.24</v>
      </c>
      <c r="E101" s="106">
        <f>E102+E103+E104</f>
        <v>14975.63</v>
      </c>
      <c r="F101" s="106">
        <f>F102+F103+F104</f>
        <v>14975.63</v>
      </c>
    </row>
    <row r="102" spans="1:6" ht="15.6">
      <c r="A102" s="178"/>
      <c r="B102" s="179"/>
      <c r="C102" s="102" t="s">
        <v>27</v>
      </c>
      <c r="D102" s="106">
        <f>D193</f>
        <v>142.12</v>
      </c>
      <c r="E102" s="106">
        <f>E193</f>
        <v>142.12</v>
      </c>
      <c r="F102" s="106">
        <f>F193</f>
        <v>142.12</v>
      </c>
    </row>
    <row r="103" spans="1:6" ht="15.6">
      <c r="A103" s="178"/>
      <c r="B103" s="179"/>
      <c r="C103" s="103" t="s">
        <v>14</v>
      </c>
      <c r="D103" s="106">
        <f t="shared" ref="D103:E104" si="3">D110+D194</f>
        <v>23.13</v>
      </c>
      <c r="E103" s="106">
        <f t="shared" si="3"/>
        <v>23.13</v>
      </c>
      <c r="F103" s="106">
        <f t="shared" ref="F103" si="4">F110+F194</f>
        <v>23.13</v>
      </c>
    </row>
    <row r="104" spans="1:6" ht="15.6">
      <c r="A104" s="178"/>
      <c r="B104" s="179"/>
      <c r="C104" s="103" t="s">
        <v>15</v>
      </c>
      <c r="D104" s="106">
        <f t="shared" si="3"/>
        <v>14837.99</v>
      </c>
      <c r="E104" s="106">
        <f t="shared" si="3"/>
        <v>14810.38</v>
      </c>
      <c r="F104" s="106">
        <f t="shared" ref="F104" si="5">F111+F195</f>
        <v>14810.38</v>
      </c>
    </row>
    <row r="105" spans="1:6" ht="15.6">
      <c r="A105" s="178"/>
      <c r="B105" s="179"/>
      <c r="C105" s="104" t="s">
        <v>74</v>
      </c>
      <c r="D105" s="106"/>
      <c r="E105" s="106"/>
      <c r="F105" s="106"/>
    </row>
    <row r="106" spans="1:6" ht="15.6">
      <c r="A106" s="178"/>
      <c r="B106" s="179"/>
      <c r="C106" s="103" t="s">
        <v>16</v>
      </c>
      <c r="D106" s="106"/>
      <c r="E106" s="106"/>
      <c r="F106" s="106"/>
    </row>
    <row r="107" spans="1:6" ht="15.6">
      <c r="A107" s="178"/>
      <c r="B107" s="179"/>
      <c r="C107" s="103" t="s">
        <v>28</v>
      </c>
      <c r="D107" s="106"/>
      <c r="E107" s="106"/>
      <c r="F107" s="106"/>
    </row>
    <row r="108" spans="1:6" ht="15.6">
      <c r="A108" s="174" t="s">
        <v>42</v>
      </c>
      <c r="B108" s="173" t="s">
        <v>92</v>
      </c>
      <c r="C108" s="25" t="s">
        <v>17</v>
      </c>
      <c r="D108" s="105">
        <f>D110+D111</f>
        <v>14837.66</v>
      </c>
      <c r="E108" s="105">
        <f>E110+E111</f>
        <v>14810.05</v>
      </c>
      <c r="F108" s="105">
        <f>F110+F111</f>
        <v>14810.05</v>
      </c>
    </row>
    <row r="109" spans="1:6" ht="15.6">
      <c r="A109" s="174"/>
      <c r="B109" s="173"/>
      <c r="C109" s="17" t="s">
        <v>27</v>
      </c>
      <c r="D109" s="105"/>
      <c r="E109" s="105"/>
      <c r="F109" s="105"/>
    </row>
    <row r="110" spans="1:6" ht="15.6">
      <c r="A110" s="174"/>
      <c r="B110" s="173"/>
      <c r="C110" s="18" t="s">
        <v>14</v>
      </c>
      <c r="D110" s="105"/>
      <c r="E110" s="105"/>
      <c r="F110" s="105"/>
    </row>
    <row r="111" spans="1:6" ht="15.6">
      <c r="A111" s="174"/>
      <c r="B111" s="173"/>
      <c r="C111" s="18" t="s">
        <v>15</v>
      </c>
      <c r="D111" s="105">
        <v>14837.66</v>
      </c>
      <c r="E111" s="105">
        <v>14810.05</v>
      </c>
      <c r="F111" s="105">
        <v>14810.05</v>
      </c>
    </row>
    <row r="112" spans="1:6" ht="15.6">
      <c r="A112" s="174"/>
      <c r="B112" s="173"/>
      <c r="C112" s="19" t="s">
        <v>74</v>
      </c>
      <c r="D112" s="105"/>
      <c r="E112" s="105"/>
      <c r="F112" s="105"/>
    </row>
    <row r="113" spans="1:6" ht="15.6">
      <c r="A113" s="174"/>
      <c r="B113" s="173"/>
      <c r="C113" s="18" t="s">
        <v>16</v>
      </c>
      <c r="D113" s="105"/>
      <c r="E113" s="105"/>
      <c r="F113" s="105"/>
    </row>
    <row r="114" spans="1:6" ht="15.6">
      <c r="A114" s="174"/>
      <c r="B114" s="173"/>
      <c r="C114" s="18" t="s">
        <v>28</v>
      </c>
      <c r="D114" s="105"/>
      <c r="E114" s="105"/>
      <c r="F114" s="105"/>
    </row>
    <row r="115" spans="1:6" ht="15.6">
      <c r="A115" s="174" t="s">
        <v>209</v>
      </c>
      <c r="B115" s="173" t="s">
        <v>93</v>
      </c>
      <c r="C115" s="25" t="s">
        <v>17</v>
      </c>
      <c r="D115" s="105"/>
      <c r="E115" s="105"/>
      <c r="F115" s="105"/>
    </row>
    <row r="116" spans="1:6" ht="15.6">
      <c r="A116" s="174"/>
      <c r="B116" s="173"/>
      <c r="C116" s="17" t="s">
        <v>27</v>
      </c>
      <c r="D116" s="105"/>
      <c r="E116" s="105"/>
      <c r="F116" s="105"/>
    </row>
    <row r="117" spans="1:6" ht="15.6">
      <c r="A117" s="174"/>
      <c r="B117" s="173"/>
      <c r="C117" s="18" t="s">
        <v>14</v>
      </c>
      <c r="D117" s="105"/>
      <c r="E117" s="105"/>
      <c r="F117" s="105"/>
    </row>
    <row r="118" spans="1:6" ht="15.6">
      <c r="A118" s="174"/>
      <c r="B118" s="173"/>
      <c r="C118" s="18" t="s">
        <v>15</v>
      </c>
      <c r="D118" s="105"/>
      <c r="E118" s="105"/>
      <c r="F118" s="105"/>
    </row>
    <row r="119" spans="1:6" ht="15.6">
      <c r="A119" s="174"/>
      <c r="B119" s="173"/>
      <c r="C119" s="19" t="s">
        <v>74</v>
      </c>
      <c r="D119" s="105"/>
      <c r="E119" s="105"/>
      <c r="F119" s="105"/>
    </row>
    <row r="120" spans="1:6" ht="15.6">
      <c r="A120" s="174"/>
      <c r="B120" s="173"/>
      <c r="C120" s="18" t="s">
        <v>16</v>
      </c>
      <c r="D120" s="105"/>
      <c r="E120" s="105"/>
      <c r="F120" s="105"/>
    </row>
    <row r="121" spans="1:6" ht="15.6">
      <c r="A121" s="174"/>
      <c r="B121" s="173"/>
      <c r="C121" s="18" t="s">
        <v>28</v>
      </c>
      <c r="D121" s="105"/>
      <c r="E121" s="105"/>
      <c r="F121" s="105"/>
    </row>
    <row r="122" spans="1:6" ht="15.6">
      <c r="A122" s="174" t="s">
        <v>210</v>
      </c>
      <c r="B122" s="173" t="s">
        <v>94</v>
      </c>
      <c r="C122" s="25" t="s">
        <v>17</v>
      </c>
      <c r="D122" s="105"/>
      <c r="E122" s="105"/>
      <c r="F122" s="105"/>
    </row>
    <row r="123" spans="1:6" ht="15.6">
      <c r="A123" s="174"/>
      <c r="B123" s="173"/>
      <c r="C123" s="17" t="s">
        <v>27</v>
      </c>
      <c r="D123" s="105"/>
      <c r="E123" s="105"/>
      <c r="F123" s="105"/>
    </row>
    <row r="124" spans="1:6" ht="15.6">
      <c r="A124" s="174"/>
      <c r="B124" s="173"/>
      <c r="C124" s="18" t="s">
        <v>14</v>
      </c>
      <c r="D124" s="105"/>
      <c r="E124" s="105"/>
      <c r="F124" s="105"/>
    </row>
    <row r="125" spans="1:6" ht="15.6">
      <c r="A125" s="174"/>
      <c r="B125" s="173"/>
      <c r="C125" s="18" t="s">
        <v>15</v>
      </c>
      <c r="D125" s="105"/>
      <c r="E125" s="105"/>
      <c r="F125" s="105"/>
    </row>
    <row r="126" spans="1:6" ht="15.6">
      <c r="A126" s="174"/>
      <c r="B126" s="173"/>
      <c r="C126" s="19" t="s">
        <v>74</v>
      </c>
      <c r="D126" s="105"/>
      <c r="E126" s="105"/>
      <c r="F126" s="105"/>
    </row>
    <row r="127" spans="1:6" ht="15.6">
      <c r="A127" s="174"/>
      <c r="B127" s="173"/>
      <c r="C127" s="18" t="s">
        <v>16</v>
      </c>
      <c r="D127" s="105"/>
      <c r="E127" s="105"/>
      <c r="F127" s="105"/>
    </row>
    <row r="128" spans="1:6" ht="15.6">
      <c r="A128" s="174"/>
      <c r="B128" s="173"/>
      <c r="C128" s="18" t="s">
        <v>28</v>
      </c>
      <c r="D128" s="105"/>
      <c r="E128" s="105"/>
      <c r="F128" s="105"/>
    </row>
    <row r="129" spans="1:6" ht="15.6">
      <c r="A129" s="174" t="s">
        <v>211</v>
      </c>
      <c r="B129" s="173" t="s">
        <v>95</v>
      </c>
      <c r="C129" s="25" t="s">
        <v>17</v>
      </c>
      <c r="D129" s="105"/>
      <c r="E129" s="105"/>
      <c r="F129" s="105"/>
    </row>
    <row r="130" spans="1:6" ht="15.6">
      <c r="A130" s="174"/>
      <c r="B130" s="173"/>
      <c r="C130" s="17" t="s">
        <v>27</v>
      </c>
      <c r="D130" s="105"/>
      <c r="E130" s="105"/>
      <c r="F130" s="105"/>
    </row>
    <row r="131" spans="1:6" ht="15.6">
      <c r="A131" s="174"/>
      <c r="B131" s="173"/>
      <c r="C131" s="18" t="s">
        <v>14</v>
      </c>
      <c r="D131" s="105"/>
      <c r="E131" s="105"/>
      <c r="F131" s="105"/>
    </row>
    <row r="132" spans="1:6" ht="15.6">
      <c r="A132" s="174"/>
      <c r="B132" s="173"/>
      <c r="C132" s="18" t="s">
        <v>15</v>
      </c>
      <c r="D132" s="105"/>
      <c r="E132" s="105"/>
      <c r="F132" s="105"/>
    </row>
    <row r="133" spans="1:6" ht="15.6">
      <c r="A133" s="174"/>
      <c r="B133" s="173"/>
      <c r="C133" s="19" t="s">
        <v>74</v>
      </c>
      <c r="D133" s="105"/>
      <c r="E133" s="105"/>
      <c r="F133" s="105"/>
    </row>
    <row r="134" spans="1:6" ht="15.6">
      <c r="A134" s="174"/>
      <c r="B134" s="173"/>
      <c r="C134" s="18" t="s">
        <v>16</v>
      </c>
      <c r="D134" s="105"/>
      <c r="E134" s="105"/>
      <c r="F134" s="105"/>
    </row>
    <row r="135" spans="1:6" ht="15.6">
      <c r="A135" s="174"/>
      <c r="B135" s="173"/>
      <c r="C135" s="18" t="s">
        <v>28</v>
      </c>
      <c r="D135" s="105"/>
      <c r="E135" s="105"/>
      <c r="F135" s="105"/>
    </row>
    <row r="136" spans="1:6" ht="15.6">
      <c r="A136" s="174" t="s">
        <v>212</v>
      </c>
      <c r="B136" s="173" t="s">
        <v>86</v>
      </c>
      <c r="C136" s="25" t="s">
        <v>17</v>
      </c>
      <c r="D136" s="105"/>
      <c r="E136" s="105"/>
      <c r="F136" s="105"/>
    </row>
    <row r="137" spans="1:6" ht="15.6">
      <c r="A137" s="174"/>
      <c r="B137" s="173"/>
      <c r="C137" s="17" t="s">
        <v>27</v>
      </c>
      <c r="D137" s="105"/>
      <c r="E137" s="105"/>
      <c r="F137" s="105"/>
    </row>
    <row r="138" spans="1:6" ht="15.6">
      <c r="A138" s="174"/>
      <c r="B138" s="173"/>
      <c r="C138" s="18" t="s">
        <v>14</v>
      </c>
      <c r="D138" s="105"/>
      <c r="E138" s="105"/>
      <c r="F138" s="105"/>
    </row>
    <row r="139" spans="1:6" ht="15.6">
      <c r="A139" s="174"/>
      <c r="B139" s="173"/>
      <c r="C139" s="18" t="s">
        <v>15</v>
      </c>
      <c r="D139" s="105"/>
      <c r="E139" s="105"/>
      <c r="F139" s="105"/>
    </row>
    <row r="140" spans="1:6" ht="15.6">
      <c r="A140" s="174"/>
      <c r="B140" s="173"/>
      <c r="C140" s="19" t="s">
        <v>74</v>
      </c>
      <c r="D140" s="105"/>
      <c r="E140" s="105"/>
      <c r="F140" s="105"/>
    </row>
    <row r="141" spans="1:6" ht="15.6">
      <c r="A141" s="174"/>
      <c r="B141" s="173"/>
      <c r="C141" s="18" t="s">
        <v>16</v>
      </c>
      <c r="D141" s="105"/>
      <c r="E141" s="105"/>
      <c r="F141" s="105"/>
    </row>
    <row r="142" spans="1:6" ht="15.6">
      <c r="A142" s="174"/>
      <c r="B142" s="173"/>
      <c r="C142" s="18" t="s">
        <v>28</v>
      </c>
      <c r="D142" s="105"/>
      <c r="E142" s="105"/>
      <c r="F142" s="105"/>
    </row>
    <row r="143" spans="1:6" ht="15.6">
      <c r="A143" s="174" t="s">
        <v>213</v>
      </c>
      <c r="B143" s="173" t="s">
        <v>96</v>
      </c>
      <c r="C143" s="25" t="s">
        <v>17</v>
      </c>
      <c r="D143" s="105"/>
      <c r="E143" s="105"/>
      <c r="F143" s="105"/>
    </row>
    <row r="144" spans="1:6" ht="15.6">
      <c r="A144" s="174"/>
      <c r="B144" s="173"/>
      <c r="C144" s="17" t="s">
        <v>27</v>
      </c>
      <c r="D144" s="105"/>
      <c r="E144" s="105"/>
      <c r="F144" s="105"/>
    </row>
    <row r="145" spans="1:6" ht="15.6">
      <c r="A145" s="174"/>
      <c r="B145" s="173"/>
      <c r="C145" s="18" t="s">
        <v>14</v>
      </c>
      <c r="D145" s="105"/>
      <c r="E145" s="105"/>
      <c r="F145" s="105"/>
    </row>
    <row r="146" spans="1:6" ht="15.6">
      <c r="A146" s="174"/>
      <c r="B146" s="173"/>
      <c r="C146" s="18" t="s">
        <v>15</v>
      </c>
      <c r="D146" s="105"/>
      <c r="E146" s="105"/>
      <c r="F146" s="105"/>
    </row>
    <row r="147" spans="1:6" ht="15.6">
      <c r="A147" s="174"/>
      <c r="B147" s="173"/>
      <c r="C147" s="19" t="s">
        <v>74</v>
      </c>
      <c r="D147" s="105"/>
      <c r="E147" s="105"/>
      <c r="F147" s="105"/>
    </row>
    <row r="148" spans="1:6" ht="15.6">
      <c r="A148" s="174"/>
      <c r="B148" s="173"/>
      <c r="C148" s="18" t="s">
        <v>16</v>
      </c>
      <c r="D148" s="105"/>
      <c r="E148" s="105"/>
      <c r="F148" s="105"/>
    </row>
    <row r="149" spans="1:6" ht="15.6">
      <c r="A149" s="174"/>
      <c r="B149" s="173"/>
      <c r="C149" s="18" t="s">
        <v>28</v>
      </c>
      <c r="D149" s="105"/>
      <c r="E149" s="105"/>
      <c r="F149" s="105"/>
    </row>
    <row r="150" spans="1:6" ht="15.6">
      <c r="A150" s="174" t="s">
        <v>214</v>
      </c>
      <c r="B150" s="173" t="s">
        <v>97</v>
      </c>
      <c r="C150" s="25" t="s">
        <v>17</v>
      </c>
      <c r="D150" s="105"/>
      <c r="E150" s="105"/>
      <c r="F150" s="105"/>
    </row>
    <row r="151" spans="1:6" ht="15.6">
      <c r="A151" s="174"/>
      <c r="B151" s="173"/>
      <c r="C151" s="17" t="s">
        <v>27</v>
      </c>
      <c r="D151" s="105"/>
      <c r="E151" s="105"/>
      <c r="F151" s="105"/>
    </row>
    <row r="152" spans="1:6" ht="15.6">
      <c r="A152" s="174"/>
      <c r="B152" s="173"/>
      <c r="C152" s="18" t="s">
        <v>14</v>
      </c>
      <c r="D152" s="105"/>
      <c r="E152" s="105"/>
      <c r="F152" s="105"/>
    </row>
    <row r="153" spans="1:6" ht="15.6">
      <c r="A153" s="174"/>
      <c r="B153" s="173"/>
      <c r="C153" s="18" t="s">
        <v>15</v>
      </c>
      <c r="D153" s="105"/>
      <c r="E153" s="105"/>
      <c r="F153" s="105"/>
    </row>
    <row r="154" spans="1:6" ht="15.6">
      <c r="A154" s="174"/>
      <c r="B154" s="173"/>
      <c r="C154" s="19" t="s">
        <v>74</v>
      </c>
      <c r="D154" s="105"/>
      <c r="E154" s="105"/>
      <c r="F154" s="105"/>
    </row>
    <row r="155" spans="1:6" ht="15.6">
      <c r="A155" s="174"/>
      <c r="B155" s="173"/>
      <c r="C155" s="18" t="s">
        <v>16</v>
      </c>
      <c r="D155" s="105"/>
      <c r="E155" s="105"/>
      <c r="F155" s="105"/>
    </row>
    <row r="156" spans="1:6" ht="15.6">
      <c r="A156" s="174"/>
      <c r="B156" s="173"/>
      <c r="C156" s="18" t="s">
        <v>28</v>
      </c>
      <c r="D156" s="105"/>
      <c r="E156" s="105"/>
      <c r="F156" s="105"/>
    </row>
    <row r="157" spans="1:6" ht="15.6">
      <c r="A157" s="174" t="s">
        <v>215</v>
      </c>
      <c r="B157" s="173" t="s">
        <v>98</v>
      </c>
      <c r="C157" s="25" t="s">
        <v>17</v>
      </c>
      <c r="D157" s="105"/>
      <c r="E157" s="105"/>
      <c r="F157" s="105"/>
    </row>
    <row r="158" spans="1:6" ht="15.6">
      <c r="A158" s="174"/>
      <c r="B158" s="173"/>
      <c r="C158" s="17" t="s">
        <v>27</v>
      </c>
      <c r="D158" s="105"/>
      <c r="E158" s="105"/>
      <c r="F158" s="105"/>
    </row>
    <row r="159" spans="1:6" ht="15.6">
      <c r="A159" s="174"/>
      <c r="B159" s="173"/>
      <c r="C159" s="18" t="s">
        <v>14</v>
      </c>
      <c r="D159" s="105"/>
      <c r="E159" s="105"/>
      <c r="F159" s="105"/>
    </row>
    <row r="160" spans="1:6" ht="15.6">
      <c r="A160" s="174"/>
      <c r="B160" s="173"/>
      <c r="C160" s="18" t="s">
        <v>15</v>
      </c>
      <c r="D160" s="105"/>
      <c r="E160" s="105"/>
      <c r="F160" s="105"/>
    </row>
    <row r="161" spans="1:6" ht="15.6">
      <c r="A161" s="174"/>
      <c r="B161" s="173"/>
      <c r="C161" s="19" t="s">
        <v>74</v>
      </c>
      <c r="D161" s="105"/>
      <c r="E161" s="105"/>
      <c r="F161" s="105"/>
    </row>
    <row r="162" spans="1:6" ht="15.6">
      <c r="A162" s="174"/>
      <c r="B162" s="173"/>
      <c r="C162" s="18" t="s">
        <v>16</v>
      </c>
      <c r="D162" s="105"/>
      <c r="E162" s="105"/>
      <c r="F162" s="105"/>
    </row>
    <row r="163" spans="1:6" ht="15.6">
      <c r="A163" s="174"/>
      <c r="B163" s="173"/>
      <c r="C163" s="18" t="s">
        <v>28</v>
      </c>
      <c r="D163" s="105"/>
      <c r="E163" s="105"/>
      <c r="F163" s="105"/>
    </row>
    <row r="164" spans="1:6" ht="15.6">
      <c r="A164" s="174" t="s">
        <v>216</v>
      </c>
      <c r="B164" s="173" t="s">
        <v>99</v>
      </c>
      <c r="C164" s="25" t="s">
        <v>17</v>
      </c>
      <c r="D164" s="105"/>
      <c r="E164" s="105"/>
      <c r="F164" s="105"/>
    </row>
    <row r="165" spans="1:6" ht="15.6">
      <c r="A165" s="174"/>
      <c r="B165" s="173"/>
      <c r="C165" s="17" t="s">
        <v>27</v>
      </c>
      <c r="D165" s="105"/>
      <c r="E165" s="105"/>
      <c r="F165" s="105"/>
    </row>
    <row r="166" spans="1:6" ht="15.6">
      <c r="A166" s="174"/>
      <c r="B166" s="173"/>
      <c r="C166" s="18" t="s">
        <v>14</v>
      </c>
      <c r="D166" s="105"/>
      <c r="E166" s="105"/>
      <c r="F166" s="105"/>
    </row>
    <row r="167" spans="1:6" ht="15.6">
      <c r="A167" s="174"/>
      <c r="B167" s="173"/>
      <c r="C167" s="18" t="s">
        <v>15</v>
      </c>
      <c r="D167" s="105"/>
      <c r="E167" s="105"/>
      <c r="F167" s="105"/>
    </row>
    <row r="168" spans="1:6" ht="15.6">
      <c r="A168" s="174"/>
      <c r="B168" s="173"/>
      <c r="C168" s="19" t="s">
        <v>74</v>
      </c>
      <c r="D168" s="105"/>
      <c r="E168" s="105"/>
      <c r="F168" s="105"/>
    </row>
    <row r="169" spans="1:6" ht="15.6">
      <c r="A169" s="174"/>
      <c r="B169" s="173"/>
      <c r="C169" s="18" t="s">
        <v>16</v>
      </c>
      <c r="D169" s="105"/>
      <c r="E169" s="105"/>
      <c r="F169" s="105"/>
    </row>
    <row r="170" spans="1:6" ht="15.6">
      <c r="A170" s="174"/>
      <c r="B170" s="173"/>
      <c r="C170" s="18" t="s">
        <v>28</v>
      </c>
      <c r="D170" s="105"/>
      <c r="E170" s="105"/>
      <c r="F170" s="105"/>
    </row>
    <row r="171" spans="1:6" ht="15.6">
      <c r="A171" s="174" t="s">
        <v>217</v>
      </c>
      <c r="B171" s="173" t="s">
        <v>138</v>
      </c>
      <c r="C171" s="25" t="s">
        <v>17</v>
      </c>
      <c r="D171" s="105"/>
      <c r="E171" s="105"/>
      <c r="F171" s="105"/>
    </row>
    <row r="172" spans="1:6" ht="15.6">
      <c r="A172" s="174"/>
      <c r="B172" s="173"/>
      <c r="C172" s="17" t="s">
        <v>27</v>
      </c>
      <c r="D172" s="105"/>
      <c r="E172" s="105"/>
      <c r="F172" s="105"/>
    </row>
    <row r="173" spans="1:6" ht="15.6">
      <c r="A173" s="174"/>
      <c r="B173" s="173"/>
      <c r="C173" s="18" t="s">
        <v>14</v>
      </c>
      <c r="D173" s="105"/>
      <c r="E173" s="105"/>
      <c r="F173" s="105"/>
    </row>
    <row r="174" spans="1:6" ht="15.6">
      <c r="A174" s="174"/>
      <c r="B174" s="173"/>
      <c r="C174" s="18" t="s">
        <v>15</v>
      </c>
      <c r="D174" s="105"/>
      <c r="E174" s="105"/>
      <c r="F174" s="105"/>
    </row>
    <row r="175" spans="1:6" ht="15.6">
      <c r="A175" s="174"/>
      <c r="B175" s="173"/>
      <c r="C175" s="19" t="s">
        <v>74</v>
      </c>
      <c r="D175" s="105"/>
      <c r="E175" s="105"/>
      <c r="F175" s="105"/>
    </row>
    <row r="176" spans="1:6" ht="15.6">
      <c r="A176" s="174"/>
      <c r="B176" s="173"/>
      <c r="C176" s="18" t="s">
        <v>16</v>
      </c>
      <c r="D176" s="105"/>
      <c r="E176" s="105"/>
      <c r="F176" s="105"/>
    </row>
    <row r="177" spans="1:6" ht="15.6">
      <c r="A177" s="174"/>
      <c r="B177" s="173"/>
      <c r="C177" s="18" t="s">
        <v>28</v>
      </c>
      <c r="D177" s="105"/>
      <c r="E177" s="105"/>
      <c r="F177" s="105"/>
    </row>
    <row r="178" spans="1:6" ht="15.75" customHeight="1">
      <c r="A178" s="174" t="s">
        <v>218</v>
      </c>
      <c r="B178" s="173" t="s">
        <v>101</v>
      </c>
      <c r="C178" s="25" t="s">
        <v>17</v>
      </c>
      <c r="D178" s="105"/>
      <c r="E178" s="105"/>
      <c r="F178" s="105"/>
    </row>
    <row r="179" spans="1:6" ht="15.6">
      <c r="A179" s="174"/>
      <c r="B179" s="173"/>
      <c r="C179" s="17" t="s">
        <v>27</v>
      </c>
      <c r="D179" s="105"/>
      <c r="E179" s="105"/>
      <c r="F179" s="105"/>
    </row>
    <row r="180" spans="1:6" ht="15.6">
      <c r="A180" s="174"/>
      <c r="B180" s="173"/>
      <c r="C180" s="18" t="s">
        <v>14</v>
      </c>
      <c r="D180" s="105"/>
      <c r="E180" s="105"/>
      <c r="F180" s="105"/>
    </row>
    <row r="181" spans="1:6" ht="15.6">
      <c r="A181" s="174"/>
      <c r="B181" s="173"/>
      <c r="C181" s="18" t="s">
        <v>15</v>
      </c>
      <c r="D181" s="105"/>
      <c r="E181" s="105"/>
      <c r="F181" s="105"/>
    </row>
    <row r="182" spans="1:6" ht="15.6">
      <c r="A182" s="174"/>
      <c r="B182" s="173"/>
      <c r="C182" s="19" t="s">
        <v>74</v>
      </c>
      <c r="D182" s="105"/>
      <c r="E182" s="105"/>
      <c r="F182" s="105"/>
    </row>
    <row r="183" spans="1:6" ht="15.6">
      <c r="A183" s="174"/>
      <c r="B183" s="173"/>
      <c r="C183" s="18" t="s">
        <v>16</v>
      </c>
      <c r="D183" s="105"/>
      <c r="E183" s="105"/>
      <c r="F183" s="105"/>
    </row>
    <row r="184" spans="1:6" ht="15.6">
      <c r="A184" s="174"/>
      <c r="B184" s="173"/>
      <c r="C184" s="18" t="s">
        <v>28</v>
      </c>
      <c r="D184" s="105"/>
      <c r="E184" s="105"/>
      <c r="F184" s="105"/>
    </row>
    <row r="185" spans="1:6" ht="15.6">
      <c r="A185" s="174" t="s">
        <v>163</v>
      </c>
      <c r="B185" s="173" t="s">
        <v>139</v>
      </c>
      <c r="C185" s="25" t="s">
        <v>17</v>
      </c>
      <c r="D185" s="105"/>
      <c r="E185" s="105"/>
      <c r="F185" s="105"/>
    </row>
    <row r="186" spans="1:6" ht="15.6">
      <c r="A186" s="174"/>
      <c r="B186" s="173"/>
      <c r="C186" s="17" t="s">
        <v>27</v>
      </c>
      <c r="D186" s="105"/>
      <c r="E186" s="105"/>
      <c r="F186" s="105"/>
    </row>
    <row r="187" spans="1:6" ht="15.6">
      <c r="A187" s="174"/>
      <c r="B187" s="173"/>
      <c r="C187" s="18" t="s">
        <v>14</v>
      </c>
      <c r="D187" s="105"/>
      <c r="E187" s="105"/>
      <c r="F187" s="105"/>
    </row>
    <row r="188" spans="1:6" ht="15.6">
      <c r="A188" s="174"/>
      <c r="B188" s="173"/>
      <c r="C188" s="18" t="s">
        <v>15</v>
      </c>
      <c r="D188" s="105"/>
      <c r="E188" s="105"/>
      <c r="F188" s="105"/>
    </row>
    <row r="189" spans="1:6" ht="15.6">
      <c r="A189" s="174"/>
      <c r="B189" s="173"/>
      <c r="C189" s="19" t="s">
        <v>74</v>
      </c>
      <c r="D189" s="105"/>
      <c r="E189" s="105"/>
      <c r="F189" s="105"/>
    </row>
    <row r="190" spans="1:6" ht="15.6">
      <c r="A190" s="174"/>
      <c r="B190" s="173"/>
      <c r="C190" s="18" t="s">
        <v>16</v>
      </c>
      <c r="D190" s="105"/>
      <c r="E190" s="105"/>
      <c r="F190" s="105"/>
    </row>
    <row r="191" spans="1:6" ht="15.6">
      <c r="A191" s="174"/>
      <c r="B191" s="173"/>
      <c r="C191" s="18" t="s">
        <v>28</v>
      </c>
      <c r="D191" s="105"/>
      <c r="E191" s="105"/>
      <c r="F191" s="105"/>
    </row>
    <row r="192" spans="1:6" ht="15.6">
      <c r="A192" s="174" t="s">
        <v>219</v>
      </c>
      <c r="B192" s="173" t="s">
        <v>103</v>
      </c>
      <c r="C192" s="25" t="s">
        <v>17</v>
      </c>
      <c r="D192" s="105">
        <f>D193+D195+D194</f>
        <v>165.58</v>
      </c>
      <c r="E192" s="105">
        <f>E193+E195+E194</f>
        <v>165.58</v>
      </c>
      <c r="F192" s="105">
        <f>F193+F195+F194</f>
        <v>165.58</v>
      </c>
    </row>
    <row r="193" spans="1:6" ht="15.6">
      <c r="A193" s="174"/>
      <c r="B193" s="173"/>
      <c r="C193" s="17" t="s">
        <v>27</v>
      </c>
      <c r="D193" s="105">
        <v>142.12</v>
      </c>
      <c r="E193" s="105">
        <v>142.12</v>
      </c>
      <c r="F193" s="105">
        <v>142.12</v>
      </c>
    </row>
    <row r="194" spans="1:6" ht="15.6">
      <c r="A194" s="174"/>
      <c r="B194" s="173"/>
      <c r="C194" s="18" t="s">
        <v>14</v>
      </c>
      <c r="D194" s="105">
        <v>23.13</v>
      </c>
      <c r="E194" s="105">
        <v>23.13</v>
      </c>
      <c r="F194" s="105">
        <v>23.13</v>
      </c>
    </row>
    <row r="195" spans="1:6" ht="15.6">
      <c r="A195" s="174"/>
      <c r="B195" s="173"/>
      <c r="C195" s="18" t="s">
        <v>15</v>
      </c>
      <c r="D195" s="105">
        <v>0.33</v>
      </c>
      <c r="E195" s="105">
        <v>0.33</v>
      </c>
      <c r="F195" s="105">
        <v>0.33</v>
      </c>
    </row>
    <row r="196" spans="1:6" ht="15.6">
      <c r="A196" s="174"/>
      <c r="B196" s="173"/>
      <c r="C196" s="19" t="s">
        <v>74</v>
      </c>
      <c r="D196" s="105"/>
      <c r="E196" s="105"/>
      <c r="F196" s="105"/>
    </row>
    <row r="197" spans="1:6" ht="15.6">
      <c r="A197" s="174"/>
      <c r="B197" s="173"/>
      <c r="C197" s="18" t="s">
        <v>16</v>
      </c>
      <c r="D197" s="105"/>
      <c r="E197" s="105"/>
      <c r="F197" s="105"/>
    </row>
    <row r="198" spans="1:6" ht="15.6">
      <c r="A198" s="174"/>
      <c r="B198" s="173"/>
      <c r="C198" s="18" t="s">
        <v>28</v>
      </c>
      <c r="D198" s="105"/>
      <c r="E198" s="105"/>
      <c r="F198" s="105"/>
    </row>
    <row r="199" spans="1:6" ht="15.6">
      <c r="A199" s="174" t="s">
        <v>220</v>
      </c>
      <c r="B199" s="173" t="s">
        <v>104</v>
      </c>
      <c r="C199" s="25" t="s">
        <v>17</v>
      </c>
      <c r="D199" s="105"/>
      <c r="E199" s="105"/>
      <c r="F199" s="105"/>
    </row>
    <row r="200" spans="1:6" ht="15.6">
      <c r="A200" s="174"/>
      <c r="B200" s="173"/>
      <c r="C200" s="17" t="s">
        <v>27</v>
      </c>
      <c r="D200" s="105"/>
      <c r="E200" s="105"/>
      <c r="F200" s="105"/>
    </row>
    <row r="201" spans="1:6" ht="15.6">
      <c r="A201" s="174"/>
      <c r="B201" s="173"/>
      <c r="C201" s="18" t="s">
        <v>14</v>
      </c>
      <c r="D201" s="105"/>
      <c r="E201" s="105"/>
      <c r="F201" s="105"/>
    </row>
    <row r="202" spans="1:6" ht="15.6">
      <c r="A202" s="174"/>
      <c r="B202" s="173"/>
      <c r="C202" s="18" t="s">
        <v>15</v>
      </c>
      <c r="D202" s="105"/>
      <c r="E202" s="105"/>
      <c r="F202" s="105"/>
    </row>
    <row r="203" spans="1:6" ht="15.6">
      <c r="A203" s="174"/>
      <c r="B203" s="173"/>
      <c r="C203" s="19" t="s">
        <v>74</v>
      </c>
      <c r="D203" s="105"/>
      <c r="E203" s="105"/>
      <c r="F203" s="105"/>
    </row>
    <row r="204" spans="1:6" ht="15.6">
      <c r="A204" s="174"/>
      <c r="B204" s="173"/>
      <c r="C204" s="18" t="s">
        <v>16</v>
      </c>
      <c r="D204" s="105"/>
      <c r="E204" s="105"/>
      <c r="F204" s="105"/>
    </row>
    <row r="205" spans="1:6" ht="15.6">
      <c r="A205" s="174"/>
      <c r="B205" s="173"/>
      <c r="C205" s="18" t="s">
        <v>28</v>
      </c>
      <c r="D205" s="105"/>
      <c r="E205" s="105"/>
      <c r="F205" s="105"/>
    </row>
    <row r="206" spans="1:6" ht="15.6">
      <c r="A206" s="174" t="s">
        <v>166</v>
      </c>
      <c r="B206" s="173" t="s">
        <v>105</v>
      </c>
      <c r="C206" s="25" t="s">
        <v>17</v>
      </c>
      <c r="D206" s="105"/>
      <c r="E206" s="105"/>
      <c r="F206" s="105"/>
    </row>
    <row r="207" spans="1:6" ht="15.6">
      <c r="A207" s="174"/>
      <c r="B207" s="173"/>
      <c r="C207" s="17" t="s">
        <v>27</v>
      </c>
      <c r="D207" s="105"/>
      <c r="E207" s="105"/>
      <c r="F207" s="105"/>
    </row>
    <row r="208" spans="1:6" ht="15.6">
      <c r="A208" s="174"/>
      <c r="B208" s="173"/>
      <c r="C208" s="18" t="s">
        <v>14</v>
      </c>
      <c r="D208" s="105"/>
      <c r="E208" s="105"/>
      <c r="F208" s="105"/>
    </row>
    <row r="209" spans="1:6" ht="15.6">
      <c r="A209" s="174"/>
      <c r="B209" s="173"/>
      <c r="C209" s="18" t="s">
        <v>15</v>
      </c>
      <c r="D209" s="105"/>
      <c r="E209" s="105"/>
      <c r="F209" s="105"/>
    </row>
    <row r="210" spans="1:6" ht="15.6">
      <c r="A210" s="174"/>
      <c r="B210" s="173"/>
      <c r="C210" s="19" t="s">
        <v>74</v>
      </c>
      <c r="D210" s="105"/>
      <c r="E210" s="105"/>
      <c r="F210" s="105"/>
    </row>
    <row r="211" spans="1:6" ht="15.6">
      <c r="A211" s="174"/>
      <c r="B211" s="173"/>
      <c r="C211" s="18" t="s">
        <v>16</v>
      </c>
      <c r="D211" s="105"/>
      <c r="E211" s="105"/>
      <c r="F211" s="105"/>
    </row>
    <row r="212" spans="1:6" ht="15.6">
      <c r="A212" s="174"/>
      <c r="B212" s="173"/>
      <c r="C212" s="18" t="s">
        <v>28</v>
      </c>
      <c r="D212" s="105"/>
      <c r="E212" s="105"/>
      <c r="F212" s="105"/>
    </row>
    <row r="213" spans="1:6" ht="15.6">
      <c r="A213" s="78"/>
      <c r="B213" s="51"/>
      <c r="C213" s="18"/>
      <c r="D213" s="105"/>
      <c r="E213" s="105"/>
      <c r="F213" s="105"/>
    </row>
    <row r="214" spans="1:6" ht="15.6">
      <c r="A214" s="78" t="s">
        <v>18</v>
      </c>
      <c r="B214" s="51"/>
      <c r="C214" s="20" t="s">
        <v>10</v>
      </c>
      <c r="D214" s="105"/>
      <c r="E214" s="105"/>
      <c r="F214" s="105"/>
    </row>
    <row r="215" spans="1:6" ht="15.6">
      <c r="A215" s="184" t="s">
        <v>200</v>
      </c>
      <c r="B215" s="202" t="s">
        <v>106</v>
      </c>
      <c r="C215" s="101" t="s">
        <v>17</v>
      </c>
      <c r="D215" s="106">
        <f>D217+D218</f>
        <v>2099.62</v>
      </c>
      <c r="E215" s="106">
        <f>E217+E218</f>
        <v>2073.79</v>
      </c>
      <c r="F215" s="106">
        <f>F217+F218</f>
        <v>2073.79</v>
      </c>
    </row>
    <row r="216" spans="1:6" ht="15.6">
      <c r="A216" s="185"/>
      <c r="B216" s="203"/>
      <c r="C216" s="102" t="s">
        <v>27</v>
      </c>
      <c r="D216" s="106"/>
      <c r="E216" s="106"/>
      <c r="F216" s="106"/>
    </row>
    <row r="217" spans="1:6" ht="15.6">
      <c r="A217" s="185"/>
      <c r="B217" s="203"/>
      <c r="C217" s="103" t="s">
        <v>14</v>
      </c>
      <c r="D217" s="106">
        <f t="shared" ref="D217:E218" si="6">D225</f>
        <v>100</v>
      </c>
      <c r="E217" s="106">
        <f t="shared" si="6"/>
        <v>100</v>
      </c>
      <c r="F217" s="106">
        <f t="shared" ref="F217" si="7">F225</f>
        <v>100</v>
      </c>
    </row>
    <row r="218" spans="1:6" ht="15.6">
      <c r="A218" s="185"/>
      <c r="B218" s="203"/>
      <c r="C218" s="103" t="s">
        <v>15</v>
      </c>
      <c r="D218" s="106">
        <f t="shared" si="6"/>
        <v>1999.62</v>
      </c>
      <c r="E218" s="106">
        <f t="shared" si="6"/>
        <v>1973.79</v>
      </c>
      <c r="F218" s="106">
        <f t="shared" ref="F218" si="8">F226</f>
        <v>1973.79</v>
      </c>
    </row>
    <row r="219" spans="1:6" ht="15.6">
      <c r="A219" s="185"/>
      <c r="B219" s="203"/>
      <c r="C219" s="104" t="s">
        <v>74</v>
      </c>
      <c r="D219" s="106"/>
      <c r="E219" s="106"/>
      <c r="F219" s="106"/>
    </row>
    <row r="220" spans="1:6" ht="15.6">
      <c r="A220" s="185"/>
      <c r="B220" s="203"/>
      <c r="C220" s="103" t="s">
        <v>16</v>
      </c>
      <c r="D220" s="106"/>
      <c r="E220" s="106"/>
      <c r="F220" s="106"/>
    </row>
    <row r="221" spans="1:6" ht="15.6">
      <c r="A221" s="186"/>
      <c r="B221" s="204"/>
      <c r="C221" s="103" t="s">
        <v>28</v>
      </c>
      <c r="D221" s="106"/>
      <c r="E221" s="106"/>
      <c r="F221" s="106"/>
    </row>
    <row r="222" spans="1:6" ht="15.6">
      <c r="A222" s="79" t="s">
        <v>0</v>
      </c>
      <c r="B222" s="80"/>
      <c r="C222" s="81"/>
      <c r="D222" s="105"/>
      <c r="E222" s="105"/>
      <c r="F222" s="105"/>
    </row>
    <row r="223" spans="1:6" ht="15.6">
      <c r="A223" s="174" t="s">
        <v>221</v>
      </c>
      <c r="B223" s="200" t="s">
        <v>107</v>
      </c>
      <c r="C223" s="25" t="s">
        <v>17</v>
      </c>
      <c r="D223" s="105">
        <f>D225+D226</f>
        <v>2099.62</v>
      </c>
      <c r="E223" s="105">
        <f>E225+E226</f>
        <v>2073.79</v>
      </c>
      <c r="F223" s="105">
        <f>F225+F226</f>
        <v>2073.79</v>
      </c>
    </row>
    <row r="224" spans="1:6" ht="15.6">
      <c r="A224" s="174"/>
      <c r="B224" s="201"/>
      <c r="C224" s="17" t="s">
        <v>27</v>
      </c>
      <c r="D224" s="105"/>
      <c r="E224" s="105"/>
      <c r="F224" s="105"/>
    </row>
    <row r="225" spans="1:6" ht="15.6">
      <c r="A225" s="174"/>
      <c r="B225" s="201"/>
      <c r="C225" s="18" t="s">
        <v>14</v>
      </c>
      <c r="D225" s="105">
        <v>100</v>
      </c>
      <c r="E225" s="105">
        <v>100</v>
      </c>
      <c r="F225" s="105">
        <v>100</v>
      </c>
    </row>
    <row r="226" spans="1:6" ht="15.6">
      <c r="A226" s="174"/>
      <c r="B226" s="201"/>
      <c r="C226" s="18" t="s">
        <v>15</v>
      </c>
      <c r="D226" s="105">
        <v>1999.62</v>
      </c>
      <c r="E226" s="105">
        <v>1973.79</v>
      </c>
      <c r="F226" s="105">
        <v>1973.79</v>
      </c>
    </row>
    <row r="227" spans="1:6" ht="15.6">
      <c r="A227" s="174"/>
      <c r="B227" s="201"/>
      <c r="C227" s="19" t="s">
        <v>74</v>
      </c>
      <c r="D227" s="105"/>
      <c r="E227" s="105"/>
      <c r="F227" s="105"/>
    </row>
    <row r="228" spans="1:6" ht="15.6">
      <c r="A228" s="174"/>
      <c r="B228" s="201"/>
      <c r="C228" s="18" t="s">
        <v>16</v>
      </c>
      <c r="D228" s="105"/>
      <c r="E228" s="105"/>
      <c r="F228" s="105"/>
    </row>
    <row r="229" spans="1:6" ht="15.6">
      <c r="A229" s="174"/>
      <c r="B229" s="205"/>
      <c r="C229" s="18" t="s">
        <v>28</v>
      </c>
      <c r="D229" s="105"/>
      <c r="E229" s="105"/>
      <c r="F229" s="105"/>
    </row>
    <row r="230" spans="1:6" ht="15.6">
      <c r="A230" s="174" t="s">
        <v>222</v>
      </c>
      <c r="B230" s="200" t="s">
        <v>108</v>
      </c>
      <c r="C230" s="25" t="s">
        <v>17</v>
      </c>
      <c r="D230" s="105"/>
      <c r="E230" s="105"/>
      <c r="F230" s="105"/>
    </row>
    <row r="231" spans="1:6" ht="15.6">
      <c r="A231" s="174"/>
      <c r="B231" s="201"/>
      <c r="C231" s="17" t="s">
        <v>27</v>
      </c>
      <c r="D231" s="105"/>
      <c r="E231" s="105"/>
      <c r="F231" s="105"/>
    </row>
    <row r="232" spans="1:6" ht="15.6">
      <c r="A232" s="174"/>
      <c r="B232" s="201"/>
      <c r="C232" s="18" t="s">
        <v>14</v>
      </c>
      <c r="D232" s="105"/>
      <c r="E232" s="105"/>
      <c r="F232" s="105"/>
    </row>
    <row r="233" spans="1:6" ht="15.6">
      <c r="A233" s="174"/>
      <c r="B233" s="201"/>
      <c r="C233" s="18" t="s">
        <v>15</v>
      </c>
      <c r="D233" s="105"/>
      <c r="E233" s="105"/>
      <c r="F233" s="105"/>
    </row>
    <row r="234" spans="1:6" ht="15.6">
      <c r="A234" s="174"/>
      <c r="B234" s="201"/>
      <c r="C234" s="19" t="s">
        <v>74</v>
      </c>
      <c r="D234" s="105"/>
      <c r="E234" s="105"/>
      <c r="F234" s="105"/>
    </row>
    <row r="235" spans="1:6" ht="15.6">
      <c r="A235" s="174"/>
      <c r="B235" s="201"/>
      <c r="C235" s="18" t="s">
        <v>16</v>
      </c>
      <c r="D235" s="105"/>
      <c r="E235" s="105"/>
      <c r="F235" s="105"/>
    </row>
    <row r="236" spans="1:6" ht="15.6">
      <c r="A236" s="174"/>
      <c r="B236" s="201"/>
      <c r="C236" s="18" t="s">
        <v>28</v>
      </c>
      <c r="D236" s="105"/>
      <c r="E236" s="105"/>
      <c r="F236" s="105"/>
    </row>
    <row r="237" spans="1:6" ht="15.6">
      <c r="A237" s="197" t="s">
        <v>163</v>
      </c>
      <c r="B237" s="200" t="s">
        <v>109</v>
      </c>
      <c r="C237" s="25" t="s">
        <v>17</v>
      </c>
      <c r="D237" s="105"/>
      <c r="E237" s="105"/>
      <c r="F237" s="105"/>
    </row>
    <row r="238" spans="1:6" ht="15.6">
      <c r="A238" s="198"/>
      <c r="B238" s="201"/>
      <c r="C238" s="17" t="s">
        <v>27</v>
      </c>
      <c r="D238" s="105"/>
      <c r="E238" s="105"/>
      <c r="F238" s="105"/>
    </row>
    <row r="239" spans="1:6" ht="15.6">
      <c r="A239" s="198"/>
      <c r="B239" s="201"/>
      <c r="C239" s="18" t="s">
        <v>14</v>
      </c>
      <c r="D239" s="105"/>
      <c r="E239" s="105"/>
      <c r="F239" s="105"/>
    </row>
    <row r="240" spans="1:6" ht="15.6">
      <c r="A240" s="198"/>
      <c r="B240" s="201"/>
      <c r="C240" s="18" t="s">
        <v>15</v>
      </c>
      <c r="D240" s="105"/>
      <c r="E240" s="105"/>
      <c r="F240" s="105"/>
    </row>
    <row r="241" spans="1:6" ht="15.6">
      <c r="A241" s="198"/>
      <c r="B241" s="201"/>
      <c r="C241" s="19" t="s">
        <v>74</v>
      </c>
      <c r="D241" s="105"/>
      <c r="E241" s="105"/>
      <c r="F241" s="105"/>
    </row>
    <row r="242" spans="1:6" ht="15.6">
      <c r="A242" s="198"/>
      <c r="B242" s="201"/>
      <c r="C242" s="18" t="s">
        <v>16</v>
      </c>
      <c r="D242" s="105"/>
      <c r="E242" s="105"/>
      <c r="F242" s="105"/>
    </row>
    <row r="243" spans="1:6" ht="15.6">
      <c r="A243" s="199"/>
      <c r="B243" s="201"/>
      <c r="C243" s="18" t="s">
        <v>28</v>
      </c>
      <c r="D243" s="105"/>
      <c r="E243" s="105"/>
      <c r="F243" s="105"/>
    </row>
    <row r="244" spans="1:6" ht="15.6">
      <c r="A244" s="191" t="s">
        <v>141</v>
      </c>
      <c r="B244" s="194" t="s">
        <v>110</v>
      </c>
      <c r="C244" s="101" t="s">
        <v>17</v>
      </c>
      <c r="D244" s="106">
        <f>D245+D246+D247</f>
        <v>31531.17</v>
      </c>
      <c r="E244" s="106">
        <f>E245+E246+E247</f>
        <v>31517.78</v>
      </c>
      <c r="F244" s="106">
        <f>F245+F246+F247</f>
        <v>31517.78</v>
      </c>
    </row>
    <row r="245" spans="1:6" ht="15.6">
      <c r="A245" s="192"/>
      <c r="B245" s="195"/>
      <c r="C245" s="102" t="s">
        <v>27</v>
      </c>
      <c r="D245" s="106">
        <f>D266</f>
        <v>0</v>
      </c>
      <c r="E245" s="106">
        <f>E266</f>
        <v>0</v>
      </c>
      <c r="F245" s="106">
        <f>F266</f>
        <v>0</v>
      </c>
    </row>
    <row r="246" spans="1:6" ht="15.6">
      <c r="A246" s="192"/>
      <c r="B246" s="195"/>
      <c r="C246" s="103" t="s">
        <v>14</v>
      </c>
      <c r="D246" s="106">
        <f t="shared" ref="D246:E247" si="9">D253+D267</f>
        <v>1430</v>
      </c>
      <c r="E246" s="106">
        <f t="shared" si="9"/>
        <v>1430</v>
      </c>
      <c r="F246" s="106">
        <f t="shared" ref="F246" si="10">F253+F267</f>
        <v>1430</v>
      </c>
    </row>
    <row r="247" spans="1:6" ht="15.6">
      <c r="A247" s="192"/>
      <c r="B247" s="195"/>
      <c r="C247" s="103" t="s">
        <v>15</v>
      </c>
      <c r="D247" s="106">
        <f t="shared" si="9"/>
        <v>30101.17</v>
      </c>
      <c r="E247" s="106">
        <f t="shared" si="9"/>
        <v>30087.78</v>
      </c>
      <c r="F247" s="106">
        <f t="shared" ref="F247" si="11">F254+F268</f>
        <v>30087.78</v>
      </c>
    </row>
    <row r="248" spans="1:6" ht="15.6">
      <c r="A248" s="192"/>
      <c r="B248" s="195"/>
      <c r="C248" s="104" t="s">
        <v>74</v>
      </c>
      <c r="D248" s="106"/>
      <c r="E248" s="106"/>
      <c r="F248" s="106"/>
    </row>
    <row r="249" spans="1:6" ht="15.6">
      <c r="A249" s="192"/>
      <c r="B249" s="195"/>
      <c r="C249" s="103" t="s">
        <v>16</v>
      </c>
      <c r="D249" s="106"/>
      <c r="E249" s="106"/>
      <c r="F249" s="106"/>
    </row>
    <row r="250" spans="1:6" ht="15.6">
      <c r="A250" s="193"/>
      <c r="B250" s="195"/>
      <c r="C250" s="103" t="s">
        <v>28</v>
      </c>
      <c r="D250" s="106"/>
      <c r="E250" s="106"/>
      <c r="F250" s="106"/>
    </row>
    <row r="251" spans="1:6" ht="15.6">
      <c r="A251" s="174" t="s">
        <v>223</v>
      </c>
      <c r="B251" s="196" t="s">
        <v>111</v>
      </c>
      <c r="C251" s="25" t="s">
        <v>17</v>
      </c>
      <c r="D251" s="105">
        <f>D253+D254</f>
        <v>31531.17</v>
      </c>
      <c r="E251" s="105">
        <f>E253+E254</f>
        <v>31517.78</v>
      </c>
      <c r="F251" s="105">
        <f>F253+F254</f>
        <v>31517.78</v>
      </c>
    </row>
    <row r="252" spans="1:6" ht="15.6">
      <c r="A252" s="174"/>
      <c r="B252" s="196"/>
      <c r="C252" s="17" t="s">
        <v>27</v>
      </c>
      <c r="D252" s="105"/>
      <c r="E252" s="105"/>
      <c r="F252" s="105"/>
    </row>
    <row r="253" spans="1:6" ht="15.6">
      <c r="A253" s="174"/>
      <c r="B253" s="196"/>
      <c r="C253" s="18" t="s">
        <v>14</v>
      </c>
      <c r="D253" s="105">
        <v>1430</v>
      </c>
      <c r="E253" s="105">
        <v>1430</v>
      </c>
      <c r="F253" s="105">
        <v>1430</v>
      </c>
    </row>
    <row r="254" spans="1:6" ht="15.6">
      <c r="A254" s="174"/>
      <c r="B254" s="196"/>
      <c r="C254" s="18" t="s">
        <v>15</v>
      </c>
      <c r="D254" s="105">
        <v>30101.17</v>
      </c>
      <c r="E254" s="105">
        <v>30087.78</v>
      </c>
      <c r="F254" s="105">
        <v>30087.78</v>
      </c>
    </row>
    <row r="255" spans="1:6" ht="15.6">
      <c r="A255" s="174"/>
      <c r="B255" s="196"/>
      <c r="C255" s="19" t="s">
        <v>74</v>
      </c>
      <c r="D255" s="105"/>
      <c r="E255" s="105"/>
      <c r="F255" s="105"/>
    </row>
    <row r="256" spans="1:6" ht="15.6">
      <c r="A256" s="174"/>
      <c r="B256" s="196"/>
      <c r="C256" s="18" t="s">
        <v>16</v>
      </c>
      <c r="D256" s="105"/>
      <c r="E256" s="105"/>
      <c r="F256" s="105"/>
    </row>
    <row r="257" spans="1:6" ht="15.6">
      <c r="A257" s="174"/>
      <c r="B257" s="196"/>
      <c r="C257" s="18" t="s">
        <v>28</v>
      </c>
      <c r="D257" s="105"/>
      <c r="E257" s="105"/>
      <c r="F257" s="105"/>
    </row>
    <row r="258" spans="1:6" ht="15.6">
      <c r="A258" s="197" t="s">
        <v>224</v>
      </c>
      <c r="B258" s="196" t="s">
        <v>112</v>
      </c>
      <c r="C258" s="25" t="s">
        <v>17</v>
      </c>
      <c r="D258" s="105"/>
      <c r="E258" s="105"/>
      <c r="F258" s="105"/>
    </row>
    <row r="259" spans="1:6" ht="15.6">
      <c r="A259" s="198"/>
      <c r="B259" s="196"/>
      <c r="C259" s="17" t="s">
        <v>27</v>
      </c>
      <c r="D259" s="105"/>
      <c r="E259" s="105"/>
      <c r="F259" s="105"/>
    </row>
    <row r="260" spans="1:6" ht="15.6">
      <c r="A260" s="198"/>
      <c r="B260" s="196"/>
      <c r="C260" s="18" t="s">
        <v>14</v>
      </c>
      <c r="D260" s="105"/>
      <c r="E260" s="105"/>
      <c r="F260" s="105"/>
    </row>
    <row r="261" spans="1:6" ht="15.6">
      <c r="A261" s="198"/>
      <c r="B261" s="196"/>
      <c r="C261" s="18" t="s">
        <v>15</v>
      </c>
      <c r="D261" s="105"/>
      <c r="E261" s="105"/>
      <c r="F261" s="105"/>
    </row>
    <row r="262" spans="1:6" ht="15.6">
      <c r="A262" s="198"/>
      <c r="B262" s="196"/>
      <c r="C262" s="19" t="s">
        <v>74</v>
      </c>
      <c r="D262" s="105"/>
      <c r="E262" s="105"/>
      <c r="F262" s="105"/>
    </row>
    <row r="263" spans="1:6" ht="15.6">
      <c r="A263" s="198"/>
      <c r="B263" s="196"/>
      <c r="C263" s="18" t="s">
        <v>16</v>
      </c>
      <c r="D263" s="105"/>
      <c r="E263" s="105"/>
      <c r="F263" s="105"/>
    </row>
    <row r="264" spans="1:6" ht="15.6">
      <c r="A264" s="199"/>
      <c r="B264" s="196"/>
      <c r="C264" s="18" t="s">
        <v>28</v>
      </c>
      <c r="D264" s="105"/>
      <c r="E264" s="105"/>
      <c r="F264" s="105"/>
    </row>
    <row r="265" spans="1:6" ht="15.6">
      <c r="A265" s="197" t="s">
        <v>163</v>
      </c>
      <c r="B265" s="196" t="s">
        <v>113</v>
      </c>
      <c r="C265" s="25" t="s">
        <v>17</v>
      </c>
      <c r="D265" s="105">
        <f>D266+D267+D268</f>
        <v>0</v>
      </c>
      <c r="E265" s="105">
        <f>E266+E267+E268</f>
        <v>0</v>
      </c>
      <c r="F265" s="105">
        <f>F266+F267+F268</f>
        <v>0</v>
      </c>
    </row>
    <row r="266" spans="1:6" ht="15.6">
      <c r="A266" s="198"/>
      <c r="B266" s="196"/>
      <c r="C266" s="17" t="s">
        <v>27</v>
      </c>
      <c r="D266" s="105"/>
      <c r="E266" s="105"/>
      <c r="F266" s="105"/>
    </row>
    <row r="267" spans="1:6" ht="15.6">
      <c r="A267" s="198"/>
      <c r="B267" s="196"/>
      <c r="C267" s="18" t="s">
        <v>14</v>
      </c>
      <c r="D267" s="105"/>
      <c r="E267" s="105"/>
      <c r="F267" s="105"/>
    </row>
    <row r="268" spans="1:6" ht="15.6">
      <c r="A268" s="198"/>
      <c r="B268" s="196"/>
      <c r="C268" s="18" t="s">
        <v>15</v>
      </c>
      <c r="D268" s="105"/>
      <c r="E268" s="105"/>
      <c r="F268" s="105"/>
    </row>
    <row r="269" spans="1:6" ht="15.6">
      <c r="A269" s="198"/>
      <c r="B269" s="196"/>
      <c r="C269" s="19" t="s">
        <v>74</v>
      </c>
      <c r="D269" s="105"/>
      <c r="E269" s="105"/>
      <c r="F269" s="105"/>
    </row>
    <row r="270" spans="1:6" ht="15.6">
      <c r="A270" s="198"/>
      <c r="B270" s="196"/>
      <c r="C270" s="18" t="s">
        <v>16</v>
      </c>
      <c r="D270" s="105"/>
      <c r="E270" s="105"/>
      <c r="F270" s="105"/>
    </row>
    <row r="271" spans="1:6" ht="15.6">
      <c r="A271" s="199"/>
      <c r="B271" s="196"/>
      <c r="C271" s="18" t="s">
        <v>28</v>
      </c>
      <c r="D271" s="105"/>
      <c r="E271" s="105"/>
      <c r="F271" s="105"/>
    </row>
    <row r="272" spans="1:6" ht="15.6">
      <c r="A272" s="174" t="s">
        <v>225</v>
      </c>
      <c r="B272" s="196" t="s">
        <v>114</v>
      </c>
      <c r="C272" s="25" t="s">
        <v>17</v>
      </c>
      <c r="D272" s="105"/>
      <c r="E272" s="105"/>
      <c r="F272" s="105"/>
    </row>
    <row r="273" spans="1:6" ht="15.6">
      <c r="A273" s="174"/>
      <c r="B273" s="196"/>
      <c r="C273" s="17" t="s">
        <v>27</v>
      </c>
      <c r="D273" s="105"/>
      <c r="E273" s="105"/>
      <c r="F273" s="105"/>
    </row>
    <row r="274" spans="1:6" ht="15.6">
      <c r="A274" s="174"/>
      <c r="B274" s="196"/>
      <c r="C274" s="18" t="s">
        <v>14</v>
      </c>
      <c r="D274" s="105"/>
      <c r="E274" s="105"/>
      <c r="F274" s="105"/>
    </row>
    <row r="275" spans="1:6" ht="15.6">
      <c r="A275" s="174"/>
      <c r="B275" s="196"/>
      <c r="C275" s="18" t="s">
        <v>15</v>
      </c>
      <c r="D275" s="105"/>
      <c r="E275" s="105"/>
      <c r="F275" s="105"/>
    </row>
    <row r="276" spans="1:6" ht="15.6">
      <c r="A276" s="174"/>
      <c r="B276" s="196"/>
      <c r="C276" s="19" t="s">
        <v>74</v>
      </c>
      <c r="D276" s="105"/>
      <c r="E276" s="105"/>
      <c r="F276" s="105"/>
    </row>
    <row r="277" spans="1:6" ht="15.6">
      <c r="A277" s="174"/>
      <c r="B277" s="196"/>
      <c r="C277" s="18" t="s">
        <v>16</v>
      </c>
      <c r="D277" s="105"/>
      <c r="E277" s="105"/>
      <c r="F277" s="105"/>
    </row>
    <row r="278" spans="1:6" ht="15.6">
      <c r="A278" s="174"/>
      <c r="B278" s="196"/>
      <c r="C278" s="18" t="s">
        <v>28</v>
      </c>
      <c r="D278" s="105"/>
      <c r="E278" s="105"/>
      <c r="F278" s="105"/>
    </row>
    <row r="279" spans="1:6" ht="15.6">
      <c r="A279" s="174" t="s">
        <v>226</v>
      </c>
      <c r="B279" s="196" t="s">
        <v>115</v>
      </c>
      <c r="C279" s="25" t="s">
        <v>17</v>
      </c>
      <c r="D279" s="105"/>
      <c r="E279" s="105"/>
      <c r="F279" s="105"/>
    </row>
    <row r="280" spans="1:6" ht="15.6">
      <c r="A280" s="174"/>
      <c r="B280" s="196"/>
      <c r="C280" s="17" t="s">
        <v>27</v>
      </c>
      <c r="D280" s="105"/>
      <c r="E280" s="105"/>
      <c r="F280" s="105"/>
    </row>
    <row r="281" spans="1:6" ht="15.6">
      <c r="A281" s="174"/>
      <c r="B281" s="196"/>
      <c r="C281" s="18" t="s">
        <v>14</v>
      </c>
      <c r="D281" s="105"/>
      <c r="E281" s="105"/>
      <c r="F281" s="105"/>
    </row>
    <row r="282" spans="1:6" ht="15.6">
      <c r="A282" s="174"/>
      <c r="B282" s="196"/>
      <c r="C282" s="18" t="s">
        <v>15</v>
      </c>
      <c r="D282" s="105"/>
      <c r="E282" s="105"/>
      <c r="F282" s="105"/>
    </row>
    <row r="283" spans="1:6" ht="15.6">
      <c r="A283" s="174"/>
      <c r="B283" s="196"/>
      <c r="C283" s="19" t="s">
        <v>74</v>
      </c>
      <c r="D283" s="105"/>
      <c r="E283" s="105"/>
      <c r="F283" s="105"/>
    </row>
    <row r="284" spans="1:6" ht="15.6">
      <c r="A284" s="174"/>
      <c r="B284" s="196"/>
      <c r="C284" s="18" t="s">
        <v>16</v>
      </c>
      <c r="D284" s="105"/>
      <c r="E284" s="105"/>
      <c r="F284" s="105"/>
    </row>
    <row r="285" spans="1:6" ht="15.6">
      <c r="A285" s="174"/>
      <c r="B285" s="196"/>
      <c r="C285" s="18" t="s">
        <v>28</v>
      </c>
      <c r="D285" s="105"/>
      <c r="E285" s="105"/>
      <c r="F285" s="105"/>
    </row>
    <row r="286" spans="1:6" ht="15.6">
      <c r="A286" s="174" t="s">
        <v>227</v>
      </c>
      <c r="B286" s="196" t="s">
        <v>116</v>
      </c>
      <c r="C286" s="25" t="s">
        <v>17</v>
      </c>
      <c r="D286" s="105"/>
      <c r="E286" s="105"/>
      <c r="F286" s="105"/>
    </row>
    <row r="287" spans="1:6" ht="15.6">
      <c r="A287" s="174"/>
      <c r="B287" s="196"/>
      <c r="C287" s="17" t="s">
        <v>27</v>
      </c>
      <c r="D287" s="105"/>
      <c r="E287" s="105"/>
      <c r="F287" s="105"/>
    </row>
    <row r="288" spans="1:6" ht="15.6">
      <c r="A288" s="174"/>
      <c r="B288" s="196"/>
      <c r="C288" s="18" t="s">
        <v>14</v>
      </c>
      <c r="D288" s="105"/>
      <c r="E288" s="105"/>
      <c r="F288" s="105"/>
    </row>
    <row r="289" spans="1:6" ht="15.6">
      <c r="A289" s="174"/>
      <c r="B289" s="196"/>
      <c r="C289" s="18" t="s">
        <v>15</v>
      </c>
      <c r="D289" s="105"/>
      <c r="E289" s="105"/>
      <c r="F289" s="105"/>
    </row>
    <row r="290" spans="1:6" ht="15.6">
      <c r="A290" s="174"/>
      <c r="B290" s="196"/>
      <c r="C290" s="19" t="s">
        <v>74</v>
      </c>
      <c r="D290" s="105"/>
      <c r="E290" s="105"/>
      <c r="F290" s="105"/>
    </row>
    <row r="291" spans="1:6" ht="15.6">
      <c r="A291" s="174"/>
      <c r="B291" s="196"/>
      <c r="C291" s="18" t="s">
        <v>16</v>
      </c>
      <c r="D291" s="105"/>
      <c r="E291" s="105"/>
      <c r="F291" s="105"/>
    </row>
    <row r="292" spans="1:6" ht="15.6">
      <c r="A292" s="174"/>
      <c r="B292" s="196"/>
      <c r="C292" s="18" t="s">
        <v>28</v>
      </c>
      <c r="D292" s="105"/>
      <c r="E292" s="105"/>
      <c r="F292" s="105"/>
    </row>
    <row r="293" spans="1:6" ht="15.6">
      <c r="A293" s="191" t="s">
        <v>142</v>
      </c>
      <c r="B293" s="206" t="s">
        <v>117</v>
      </c>
      <c r="C293" s="101" t="s">
        <v>17</v>
      </c>
      <c r="D293" s="106">
        <f>D295</f>
        <v>0</v>
      </c>
      <c r="E293" s="106">
        <f>E295</f>
        <v>0</v>
      </c>
      <c r="F293" s="106">
        <f>F295</f>
        <v>0</v>
      </c>
    </row>
    <row r="294" spans="1:6" ht="15.6">
      <c r="A294" s="192"/>
      <c r="B294" s="206"/>
      <c r="C294" s="102" t="s">
        <v>27</v>
      </c>
      <c r="D294" s="106"/>
      <c r="E294" s="106"/>
      <c r="F294" s="106"/>
    </row>
    <row r="295" spans="1:6" ht="15.6">
      <c r="A295" s="192"/>
      <c r="B295" s="206"/>
      <c r="C295" s="103" t="s">
        <v>14</v>
      </c>
      <c r="D295" s="106">
        <f>D302</f>
        <v>0</v>
      </c>
      <c r="E295" s="106">
        <f>E302</f>
        <v>0</v>
      </c>
      <c r="F295" s="106">
        <f>F302</f>
        <v>0</v>
      </c>
    </row>
    <row r="296" spans="1:6" ht="15.6">
      <c r="A296" s="192"/>
      <c r="B296" s="206"/>
      <c r="C296" s="103" t="s">
        <v>15</v>
      </c>
      <c r="D296" s="106"/>
      <c r="E296" s="106"/>
      <c r="F296" s="106"/>
    </row>
    <row r="297" spans="1:6" ht="15.6">
      <c r="A297" s="192"/>
      <c r="B297" s="206"/>
      <c r="C297" s="104" t="s">
        <v>74</v>
      </c>
      <c r="D297" s="106"/>
      <c r="E297" s="106"/>
      <c r="F297" s="106"/>
    </row>
    <row r="298" spans="1:6" ht="15.6">
      <c r="A298" s="192"/>
      <c r="B298" s="206"/>
      <c r="C298" s="103" t="s">
        <v>16</v>
      </c>
      <c r="D298" s="106"/>
      <c r="E298" s="106"/>
      <c r="F298" s="106"/>
    </row>
    <row r="299" spans="1:6" ht="15.6">
      <c r="A299" s="193"/>
      <c r="B299" s="206"/>
      <c r="C299" s="103" t="s">
        <v>28</v>
      </c>
      <c r="D299" s="106"/>
      <c r="E299" s="106"/>
      <c r="F299" s="106"/>
    </row>
    <row r="300" spans="1:6" ht="15.6">
      <c r="A300" s="174" t="s">
        <v>228</v>
      </c>
      <c r="B300" s="196" t="s">
        <v>118</v>
      </c>
      <c r="C300" s="25" t="s">
        <v>17</v>
      </c>
      <c r="D300" s="105">
        <f>D302</f>
        <v>0</v>
      </c>
      <c r="E300" s="105"/>
      <c r="F300" s="105"/>
    </row>
    <row r="301" spans="1:6" ht="15.6">
      <c r="A301" s="174"/>
      <c r="B301" s="196"/>
      <c r="C301" s="17" t="s">
        <v>27</v>
      </c>
      <c r="D301" s="105"/>
      <c r="E301" s="105"/>
      <c r="F301" s="105"/>
    </row>
    <row r="302" spans="1:6" ht="15.6">
      <c r="A302" s="174"/>
      <c r="B302" s="196"/>
      <c r="C302" s="18" t="s">
        <v>14</v>
      </c>
      <c r="D302" s="105"/>
      <c r="E302" s="105"/>
      <c r="F302" s="105"/>
    </row>
    <row r="303" spans="1:6" ht="15.6">
      <c r="A303" s="174"/>
      <c r="B303" s="196"/>
      <c r="C303" s="18" t="s">
        <v>15</v>
      </c>
      <c r="D303" s="105"/>
      <c r="E303" s="105"/>
      <c r="F303" s="105"/>
    </row>
    <row r="304" spans="1:6" ht="15.6">
      <c r="A304" s="174"/>
      <c r="B304" s="196"/>
      <c r="C304" s="19" t="s">
        <v>74</v>
      </c>
      <c r="D304" s="105"/>
      <c r="E304" s="105"/>
      <c r="F304" s="105"/>
    </row>
    <row r="305" spans="1:6" ht="15.6">
      <c r="A305" s="174"/>
      <c r="B305" s="196"/>
      <c r="C305" s="18" t="s">
        <v>16</v>
      </c>
      <c r="D305" s="105"/>
      <c r="E305" s="105"/>
      <c r="F305" s="105"/>
    </row>
    <row r="306" spans="1:6" ht="15.6">
      <c r="A306" s="174"/>
      <c r="B306" s="196"/>
      <c r="C306" s="18" t="s">
        <v>28</v>
      </c>
      <c r="D306" s="105"/>
      <c r="E306" s="105"/>
      <c r="F306" s="105"/>
    </row>
    <row r="307" spans="1:6" ht="15.6">
      <c r="A307" s="174" t="s">
        <v>229</v>
      </c>
      <c r="B307" s="196" t="s">
        <v>119</v>
      </c>
      <c r="C307" s="25" t="s">
        <v>17</v>
      </c>
      <c r="D307" s="105"/>
      <c r="E307" s="105"/>
      <c r="F307" s="105"/>
    </row>
    <row r="308" spans="1:6" ht="15.6">
      <c r="A308" s="174"/>
      <c r="B308" s="196"/>
      <c r="C308" s="17" t="s">
        <v>27</v>
      </c>
      <c r="D308" s="105"/>
      <c r="E308" s="105"/>
      <c r="F308" s="105"/>
    </row>
    <row r="309" spans="1:6" ht="15.6">
      <c r="A309" s="174"/>
      <c r="B309" s="196"/>
      <c r="C309" s="18" t="s">
        <v>14</v>
      </c>
      <c r="D309" s="105"/>
      <c r="E309" s="105"/>
      <c r="F309" s="105"/>
    </row>
    <row r="310" spans="1:6" ht="15.6">
      <c r="A310" s="174"/>
      <c r="B310" s="196"/>
      <c r="C310" s="18" t="s">
        <v>15</v>
      </c>
      <c r="D310" s="105"/>
      <c r="E310" s="105"/>
      <c r="F310" s="105"/>
    </row>
    <row r="311" spans="1:6" ht="15.6">
      <c r="A311" s="174"/>
      <c r="B311" s="196"/>
      <c r="C311" s="19" t="s">
        <v>74</v>
      </c>
      <c r="D311" s="105"/>
      <c r="E311" s="105"/>
      <c r="F311" s="105"/>
    </row>
    <row r="312" spans="1:6" ht="15.6">
      <c r="A312" s="174"/>
      <c r="B312" s="196"/>
      <c r="C312" s="18" t="s">
        <v>16</v>
      </c>
      <c r="D312" s="105"/>
      <c r="E312" s="105"/>
      <c r="F312" s="105"/>
    </row>
    <row r="313" spans="1:6" ht="15.6">
      <c r="A313" s="174"/>
      <c r="B313" s="196"/>
      <c r="C313" s="18" t="s">
        <v>28</v>
      </c>
      <c r="D313" s="105"/>
      <c r="E313" s="105"/>
      <c r="F313" s="105"/>
    </row>
    <row r="314" spans="1:6" ht="15.6">
      <c r="A314" s="174" t="s">
        <v>230</v>
      </c>
      <c r="B314" s="196" t="s">
        <v>120</v>
      </c>
      <c r="C314" s="25" t="s">
        <v>17</v>
      </c>
      <c r="D314" s="105"/>
      <c r="E314" s="105"/>
      <c r="F314" s="105"/>
    </row>
    <row r="315" spans="1:6" ht="15.6">
      <c r="A315" s="174"/>
      <c r="B315" s="196"/>
      <c r="C315" s="17" t="s">
        <v>27</v>
      </c>
      <c r="D315" s="105"/>
      <c r="E315" s="105"/>
      <c r="F315" s="105"/>
    </row>
    <row r="316" spans="1:6" ht="15.6">
      <c r="A316" s="174"/>
      <c r="B316" s="196"/>
      <c r="C316" s="18" t="s">
        <v>14</v>
      </c>
      <c r="D316" s="105"/>
      <c r="E316" s="105"/>
      <c r="F316" s="105"/>
    </row>
    <row r="317" spans="1:6" ht="15.6">
      <c r="A317" s="174"/>
      <c r="B317" s="196"/>
      <c r="C317" s="18" t="s">
        <v>15</v>
      </c>
      <c r="D317" s="105"/>
      <c r="E317" s="105"/>
      <c r="F317" s="105"/>
    </row>
    <row r="318" spans="1:6" ht="15.6">
      <c r="A318" s="174"/>
      <c r="B318" s="196"/>
      <c r="C318" s="19" t="s">
        <v>74</v>
      </c>
      <c r="D318" s="105"/>
      <c r="E318" s="105"/>
      <c r="F318" s="105"/>
    </row>
    <row r="319" spans="1:6" ht="15.6">
      <c r="A319" s="174"/>
      <c r="B319" s="196"/>
      <c r="C319" s="18" t="s">
        <v>16</v>
      </c>
      <c r="D319" s="105"/>
      <c r="E319" s="105"/>
      <c r="F319" s="105"/>
    </row>
    <row r="320" spans="1:6" ht="15.6">
      <c r="A320" s="174"/>
      <c r="B320" s="196"/>
      <c r="C320" s="18" t="s">
        <v>28</v>
      </c>
      <c r="D320" s="105"/>
      <c r="E320" s="105"/>
      <c r="F320" s="105"/>
    </row>
    <row r="321" spans="1:6" ht="15.6">
      <c r="A321" s="174" t="s">
        <v>231</v>
      </c>
      <c r="B321" s="196" t="s">
        <v>121</v>
      </c>
      <c r="C321" s="25" t="s">
        <v>17</v>
      </c>
      <c r="D321" s="105"/>
      <c r="E321" s="105"/>
      <c r="F321" s="105"/>
    </row>
    <row r="322" spans="1:6" ht="15.6">
      <c r="A322" s="174"/>
      <c r="B322" s="196"/>
      <c r="C322" s="17" t="s">
        <v>27</v>
      </c>
      <c r="D322" s="105"/>
      <c r="E322" s="105"/>
      <c r="F322" s="105"/>
    </row>
    <row r="323" spans="1:6" ht="15.6">
      <c r="A323" s="174"/>
      <c r="B323" s="196"/>
      <c r="C323" s="18" t="s">
        <v>14</v>
      </c>
      <c r="D323" s="105"/>
      <c r="E323" s="105"/>
      <c r="F323" s="105"/>
    </row>
    <row r="324" spans="1:6" ht="15.6">
      <c r="A324" s="174"/>
      <c r="B324" s="196"/>
      <c r="C324" s="18" t="s">
        <v>15</v>
      </c>
      <c r="D324" s="105"/>
      <c r="E324" s="105"/>
      <c r="F324" s="105"/>
    </row>
    <row r="325" spans="1:6" ht="15.6">
      <c r="A325" s="174"/>
      <c r="B325" s="196"/>
      <c r="C325" s="19" t="s">
        <v>74</v>
      </c>
      <c r="D325" s="105"/>
      <c r="E325" s="105"/>
      <c r="F325" s="105"/>
    </row>
    <row r="326" spans="1:6" ht="15.6">
      <c r="A326" s="174"/>
      <c r="B326" s="196"/>
      <c r="C326" s="18" t="s">
        <v>16</v>
      </c>
      <c r="D326" s="105"/>
      <c r="E326" s="105"/>
      <c r="F326" s="105"/>
    </row>
    <row r="327" spans="1:6" ht="15.6">
      <c r="A327" s="174"/>
      <c r="B327" s="196"/>
      <c r="C327" s="18" t="s">
        <v>28</v>
      </c>
      <c r="D327" s="105"/>
      <c r="E327" s="105"/>
      <c r="F327" s="105"/>
    </row>
    <row r="328" spans="1:6" ht="15.6">
      <c r="A328" s="174" t="s">
        <v>232</v>
      </c>
      <c r="B328" s="196" t="s">
        <v>123</v>
      </c>
      <c r="C328" s="25" t="s">
        <v>17</v>
      </c>
      <c r="D328" s="105"/>
      <c r="E328" s="105"/>
      <c r="F328" s="105"/>
    </row>
    <row r="329" spans="1:6" ht="15.6">
      <c r="A329" s="174"/>
      <c r="B329" s="196"/>
      <c r="C329" s="17" t="s">
        <v>27</v>
      </c>
      <c r="D329" s="105"/>
      <c r="E329" s="105"/>
      <c r="F329" s="105"/>
    </row>
    <row r="330" spans="1:6" ht="15.6">
      <c r="A330" s="174"/>
      <c r="B330" s="196"/>
      <c r="C330" s="18" t="s">
        <v>14</v>
      </c>
      <c r="D330" s="105"/>
      <c r="E330" s="105"/>
      <c r="F330" s="105"/>
    </row>
    <row r="331" spans="1:6" ht="15.6">
      <c r="A331" s="174"/>
      <c r="B331" s="196"/>
      <c r="C331" s="18" t="s">
        <v>15</v>
      </c>
      <c r="D331" s="105"/>
      <c r="E331" s="105"/>
      <c r="F331" s="105"/>
    </row>
    <row r="332" spans="1:6" ht="15.6">
      <c r="A332" s="174"/>
      <c r="B332" s="196"/>
      <c r="C332" s="19" t="s">
        <v>74</v>
      </c>
      <c r="D332" s="105"/>
      <c r="E332" s="105"/>
      <c r="F332" s="105"/>
    </row>
    <row r="333" spans="1:6" ht="15.6">
      <c r="A333" s="174"/>
      <c r="B333" s="196"/>
      <c r="C333" s="18" t="s">
        <v>16</v>
      </c>
      <c r="D333" s="105"/>
      <c r="E333" s="105"/>
      <c r="F333" s="105"/>
    </row>
    <row r="334" spans="1:6" ht="15.6">
      <c r="A334" s="174"/>
      <c r="B334" s="196"/>
      <c r="C334" s="18" t="s">
        <v>28</v>
      </c>
      <c r="D334" s="105"/>
      <c r="E334" s="105"/>
      <c r="F334" s="105"/>
    </row>
    <row r="335" spans="1:6" ht="15.6">
      <c r="A335" s="191" t="s">
        <v>178</v>
      </c>
      <c r="B335" s="206" t="s">
        <v>123</v>
      </c>
      <c r="C335" s="101" t="s">
        <v>17</v>
      </c>
      <c r="D335" s="106">
        <f>D337+D338</f>
        <v>40752.439999999995</v>
      </c>
      <c r="E335" s="106">
        <f>E337+E338</f>
        <v>39963.879999999997</v>
      </c>
      <c r="F335" s="106">
        <f>F337+F338</f>
        <v>39963.879999999997</v>
      </c>
    </row>
    <row r="336" spans="1:6" ht="15.6">
      <c r="A336" s="192"/>
      <c r="B336" s="206"/>
      <c r="C336" s="102" t="s">
        <v>27</v>
      </c>
      <c r="D336" s="106"/>
      <c r="E336" s="106"/>
      <c r="F336" s="106"/>
    </row>
    <row r="337" spans="1:6" ht="15.6">
      <c r="A337" s="192"/>
      <c r="B337" s="206"/>
      <c r="C337" s="103" t="s">
        <v>14</v>
      </c>
      <c r="D337" s="106">
        <f t="shared" ref="D337:E338" si="12">D344+D365</f>
        <v>1382.63</v>
      </c>
      <c r="E337" s="106">
        <f t="shared" si="12"/>
        <v>1382.63</v>
      </c>
      <c r="F337" s="106">
        <f t="shared" ref="F337" si="13">F344+F365</f>
        <v>1382.63</v>
      </c>
    </row>
    <row r="338" spans="1:6" ht="15.6">
      <c r="A338" s="192"/>
      <c r="B338" s="206"/>
      <c r="C338" s="103" t="s">
        <v>15</v>
      </c>
      <c r="D338" s="106">
        <f t="shared" si="12"/>
        <v>39369.81</v>
      </c>
      <c r="E338" s="106">
        <f t="shared" si="12"/>
        <v>38581.25</v>
      </c>
      <c r="F338" s="106">
        <f t="shared" ref="F338" si="14">F345+F366</f>
        <v>38581.25</v>
      </c>
    </row>
    <row r="339" spans="1:6" ht="15.6">
      <c r="A339" s="192"/>
      <c r="B339" s="206"/>
      <c r="C339" s="104" t="s">
        <v>74</v>
      </c>
      <c r="D339" s="106"/>
      <c r="E339" s="106"/>
      <c r="F339" s="106"/>
    </row>
    <row r="340" spans="1:6" ht="15.6">
      <c r="A340" s="192"/>
      <c r="B340" s="206"/>
      <c r="C340" s="103" t="s">
        <v>16</v>
      </c>
      <c r="D340" s="106"/>
      <c r="E340" s="106"/>
      <c r="F340" s="106"/>
    </row>
    <row r="341" spans="1:6" ht="15.6">
      <c r="A341" s="193"/>
      <c r="B341" s="206"/>
      <c r="C341" s="103" t="s">
        <v>28</v>
      </c>
      <c r="D341" s="106"/>
      <c r="E341" s="106"/>
      <c r="F341" s="106"/>
    </row>
    <row r="342" spans="1:6" ht="15.6">
      <c r="A342" s="174" t="s">
        <v>233</v>
      </c>
      <c r="B342" s="196" t="s">
        <v>124</v>
      </c>
      <c r="C342" s="25" t="s">
        <v>17</v>
      </c>
      <c r="D342" s="105">
        <f>D344+D345</f>
        <v>6489.21</v>
      </c>
      <c r="E342" s="105">
        <f>E344+E345</f>
        <v>5894.34</v>
      </c>
      <c r="F342" s="105">
        <f>F344+F345</f>
        <v>5894.34</v>
      </c>
    </row>
    <row r="343" spans="1:6" ht="15.6">
      <c r="A343" s="174"/>
      <c r="B343" s="196"/>
      <c r="C343" s="17" t="s">
        <v>27</v>
      </c>
      <c r="D343" s="105"/>
      <c r="E343" s="105"/>
      <c r="F343" s="105"/>
    </row>
    <row r="344" spans="1:6" ht="15.6">
      <c r="A344" s="174"/>
      <c r="B344" s="196"/>
      <c r="C344" s="18" t="s">
        <v>14</v>
      </c>
      <c r="D344" s="105">
        <v>322</v>
      </c>
      <c r="E344" s="105">
        <v>322</v>
      </c>
      <c r="F344" s="105">
        <v>322</v>
      </c>
    </row>
    <row r="345" spans="1:6" ht="15.6">
      <c r="A345" s="174"/>
      <c r="B345" s="196"/>
      <c r="C345" s="18" t="s">
        <v>15</v>
      </c>
      <c r="D345" s="105">
        <v>6167.21</v>
      </c>
      <c r="E345" s="105">
        <v>5572.34</v>
      </c>
      <c r="F345" s="105">
        <v>5572.34</v>
      </c>
    </row>
    <row r="346" spans="1:6" ht="15.6">
      <c r="A346" s="174"/>
      <c r="B346" s="196"/>
      <c r="C346" s="19" t="s">
        <v>74</v>
      </c>
      <c r="D346" s="105"/>
      <c r="E346" s="105"/>
      <c r="F346" s="105"/>
    </row>
    <row r="347" spans="1:6" ht="15.6">
      <c r="A347" s="174"/>
      <c r="B347" s="196"/>
      <c r="C347" s="18" t="s">
        <v>16</v>
      </c>
      <c r="D347" s="105"/>
      <c r="E347" s="105"/>
      <c r="F347" s="105"/>
    </row>
    <row r="348" spans="1:6" ht="15.6">
      <c r="A348" s="174"/>
      <c r="B348" s="196"/>
      <c r="C348" s="18" t="s">
        <v>28</v>
      </c>
      <c r="D348" s="105"/>
      <c r="E348" s="105"/>
      <c r="F348" s="105"/>
    </row>
    <row r="349" spans="1:6" ht="15.6">
      <c r="A349" s="174" t="s">
        <v>234</v>
      </c>
      <c r="B349" s="196" t="s">
        <v>125</v>
      </c>
      <c r="C349" s="25" t="s">
        <v>17</v>
      </c>
      <c r="D349" s="105"/>
      <c r="E349" s="105"/>
      <c r="F349" s="105"/>
    </row>
    <row r="350" spans="1:6" ht="15.6">
      <c r="A350" s="174"/>
      <c r="B350" s="196"/>
      <c r="C350" s="17" t="s">
        <v>27</v>
      </c>
      <c r="D350" s="105"/>
      <c r="E350" s="105"/>
      <c r="F350" s="105"/>
    </row>
    <row r="351" spans="1:6" ht="15.6">
      <c r="A351" s="174"/>
      <c r="B351" s="196"/>
      <c r="C351" s="18" t="s">
        <v>14</v>
      </c>
      <c r="D351" s="105"/>
      <c r="E351" s="105"/>
      <c r="F351" s="105"/>
    </row>
    <row r="352" spans="1:6" ht="15.6">
      <c r="A352" s="174"/>
      <c r="B352" s="196"/>
      <c r="C352" s="18" t="s">
        <v>15</v>
      </c>
      <c r="D352" s="105"/>
      <c r="E352" s="105"/>
      <c r="F352" s="105"/>
    </row>
    <row r="353" spans="1:6" ht="15.6">
      <c r="A353" s="174"/>
      <c r="B353" s="196"/>
      <c r="C353" s="19" t="s">
        <v>74</v>
      </c>
      <c r="D353" s="105"/>
      <c r="E353" s="105"/>
      <c r="F353" s="105"/>
    </row>
    <row r="354" spans="1:6" ht="15.6">
      <c r="A354" s="174"/>
      <c r="B354" s="196"/>
      <c r="C354" s="18" t="s">
        <v>16</v>
      </c>
      <c r="D354" s="105"/>
      <c r="E354" s="105"/>
      <c r="F354" s="105"/>
    </row>
    <row r="355" spans="1:6" ht="15.6">
      <c r="A355" s="174"/>
      <c r="B355" s="196"/>
      <c r="C355" s="18" t="s">
        <v>28</v>
      </c>
      <c r="D355" s="105"/>
      <c r="E355" s="105"/>
      <c r="F355" s="105"/>
    </row>
    <row r="356" spans="1:6" ht="15.6">
      <c r="A356" s="174" t="s">
        <v>235</v>
      </c>
      <c r="B356" s="196" t="s">
        <v>126</v>
      </c>
      <c r="C356" s="25" t="s">
        <v>17</v>
      </c>
      <c r="D356" s="105"/>
      <c r="E356" s="105"/>
      <c r="F356" s="105"/>
    </row>
    <row r="357" spans="1:6" ht="15.6">
      <c r="A357" s="174"/>
      <c r="B357" s="196"/>
      <c r="C357" s="17" t="s">
        <v>27</v>
      </c>
      <c r="D357" s="105"/>
      <c r="E357" s="105"/>
      <c r="F357" s="105"/>
    </row>
    <row r="358" spans="1:6" ht="15.6">
      <c r="A358" s="174"/>
      <c r="B358" s="196"/>
      <c r="C358" s="18" t="s">
        <v>14</v>
      </c>
      <c r="D358" s="105"/>
      <c r="E358" s="105"/>
      <c r="F358" s="105"/>
    </row>
    <row r="359" spans="1:6" ht="15.6">
      <c r="A359" s="174"/>
      <c r="B359" s="196"/>
      <c r="C359" s="18" t="s">
        <v>15</v>
      </c>
      <c r="D359" s="105"/>
      <c r="E359" s="105"/>
      <c r="F359" s="105"/>
    </row>
    <row r="360" spans="1:6" ht="15.6">
      <c r="A360" s="174"/>
      <c r="B360" s="196"/>
      <c r="C360" s="19" t="s">
        <v>74</v>
      </c>
      <c r="D360" s="105"/>
      <c r="E360" s="105"/>
      <c r="F360" s="105"/>
    </row>
    <row r="361" spans="1:6" ht="15.6">
      <c r="A361" s="174"/>
      <c r="B361" s="196"/>
      <c r="C361" s="18" t="s">
        <v>16</v>
      </c>
      <c r="D361" s="105"/>
      <c r="E361" s="105"/>
      <c r="F361" s="105"/>
    </row>
    <row r="362" spans="1:6" ht="15.6">
      <c r="A362" s="174"/>
      <c r="B362" s="196"/>
      <c r="C362" s="18" t="s">
        <v>28</v>
      </c>
      <c r="D362" s="105"/>
      <c r="E362" s="105"/>
      <c r="F362" s="105"/>
    </row>
    <row r="363" spans="1:6" ht="15.6">
      <c r="A363" s="174" t="s">
        <v>236</v>
      </c>
      <c r="B363" s="196" t="s">
        <v>127</v>
      </c>
      <c r="C363" s="25" t="s">
        <v>17</v>
      </c>
      <c r="D363" s="105">
        <f>D365+D366</f>
        <v>34263.229999999996</v>
      </c>
      <c r="E363" s="105">
        <f>E365+E366</f>
        <v>34069.54</v>
      </c>
      <c r="F363" s="105">
        <f>F365+F366</f>
        <v>34069.54</v>
      </c>
    </row>
    <row r="364" spans="1:6" ht="15.6">
      <c r="A364" s="174"/>
      <c r="B364" s="196"/>
      <c r="C364" s="17" t="s">
        <v>27</v>
      </c>
      <c r="D364" s="105"/>
      <c r="E364" s="105"/>
      <c r="F364" s="105"/>
    </row>
    <row r="365" spans="1:6" ht="15.6">
      <c r="A365" s="174"/>
      <c r="B365" s="196"/>
      <c r="C365" s="18" t="s">
        <v>14</v>
      </c>
      <c r="D365" s="105">
        <v>1060.6300000000001</v>
      </c>
      <c r="E365" s="105">
        <v>1060.6300000000001</v>
      </c>
      <c r="F365" s="105">
        <v>1060.6300000000001</v>
      </c>
    </row>
    <row r="366" spans="1:6" ht="15.6">
      <c r="A366" s="174"/>
      <c r="B366" s="196"/>
      <c r="C366" s="18" t="s">
        <v>15</v>
      </c>
      <c r="D366" s="105">
        <v>33202.6</v>
      </c>
      <c r="E366" s="105">
        <v>33008.910000000003</v>
      </c>
      <c r="F366" s="105">
        <v>33008.910000000003</v>
      </c>
    </row>
    <row r="367" spans="1:6" ht="15.6">
      <c r="A367" s="174"/>
      <c r="B367" s="196"/>
      <c r="C367" s="19" t="s">
        <v>74</v>
      </c>
      <c r="D367" s="105"/>
      <c r="E367" s="105"/>
      <c r="F367" s="105"/>
    </row>
    <row r="368" spans="1:6" ht="15.6">
      <c r="A368" s="174"/>
      <c r="B368" s="196"/>
      <c r="C368" s="18" t="s">
        <v>16</v>
      </c>
      <c r="D368" s="105"/>
      <c r="E368" s="105"/>
      <c r="F368" s="105"/>
    </row>
    <row r="369" spans="1:6" ht="15.6">
      <c r="A369" s="174"/>
      <c r="B369" s="196"/>
      <c r="C369" s="18" t="s">
        <v>28</v>
      </c>
      <c r="D369" s="105"/>
      <c r="E369" s="105"/>
      <c r="F369" s="105"/>
    </row>
    <row r="370" spans="1:6" ht="15.6">
      <c r="A370" s="174" t="s">
        <v>237</v>
      </c>
      <c r="B370" s="196" t="s">
        <v>128</v>
      </c>
      <c r="C370" s="25" t="s">
        <v>17</v>
      </c>
      <c r="D370" s="105"/>
      <c r="E370" s="105"/>
      <c r="F370" s="105"/>
    </row>
    <row r="371" spans="1:6" ht="15.6">
      <c r="A371" s="174"/>
      <c r="B371" s="196"/>
      <c r="C371" s="17" t="s">
        <v>27</v>
      </c>
      <c r="D371" s="105"/>
      <c r="E371" s="105"/>
      <c r="F371" s="105"/>
    </row>
    <row r="372" spans="1:6" ht="15.6">
      <c r="A372" s="174"/>
      <c r="B372" s="196"/>
      <c r="C372" s="18" t="s">
        <v>14</v>
      </c>
      <c r="D372" s="105"/>
      <c r="E372" s="105"/>
      <c r="F372" s="105"/>
    </row>
    <row r="373" spans="1:6" ht="15.6">
      <c r="A373" s="174"/>
      <c r="B373" s="196"/>
      <c r="C373" s="18" t="s">
        <v>15</v>
      </c>
      <c r="D373" s="105"/>
      <c r="E373" s="105"/>
      <c r="F373" s="105"/>
    </row>
    <row r="374" spans="1:6" ht="15.6">
      <c r="A374" s="174"/>
      <c r="B374" s="196"/>
      <c r="C374" s="19" t="s">
        <v>74</v>
      </c>
      <c r="D374" s="105"/>
      <c r="E374" s="105"/>
      <c r="F374" s="105"/>
    </row>
    <row r="375" spans="1:6" ht="15.6">
      <c r="A375" s="174"/>
      <c r="B375" s="196"/>
      <c r="C375" s="18" t="s">
        <v>16</v>
      </c>
      <c r="D375" s="105"/>
      <c r="E375" s="105"/>
      <c r="F375" s="105"/>
    </row>
    <row r="376" spans="1:6" ht="15.6">
      <c r="A376" s="174"/>
      <c r="B376" s="196"/>
      <c r="C376" s="18" t="s">
        <v>28</v>
      </c>
      <c r="D376" s="105"/>
      <c r="E376" s="105"/>
      <c r="F376" s="105"/>
    </row>
    <row r="377" spans="1:6" ht="15.6">
      <c r="A377" s="174" t="s">
        <v>238</v>
      </c>
      <c r="B377" s="196" t="s">
        <v>129</v>
      </c>
      <c r="C377" s="25" t="s">
        <v>17</v>
      </c>
      <c r="D377" s="105"/>
      <c r="E377" s="105"/>
      <c r="F377" s="105"/>
    </row>
    <row r="378" spans="1:6" ht="15.6">
      <c r="A378" s="174"/>
      <c r="B378" s="196"/>
      <c r="C378" s="17" t="s">
        <v>27</v>
      </c>
      <c r="D378" s="105"/>
      <c r="E378" s="105"/>
      <c r="F378" s="105"/>
    </row>
    <row r="379" spans="1:6" ht="15.6">
      <c r="A379" s="174"/>
      <c r="B379" s="196"/>
      <c r="C379" s="18" t="s">
        <v>14</v>
      </c>
      <c r="D379" s="105"/>
      <c r="E379" s="105"/>
      <c r="F379" s="105"/>
    </row>
    <row r="380" spans="1:6" ht="15.6">
      <c r="A380" s="174"/>
      <c r="B380" s="196"/>
      <c r="C380" s="18" t="s">
        <v>15</v>
      </c>
      <c r="D380" s="105"/>
      <c r="E380" s="105"/>
      <c r="F380" s="105"/>
    </row>
    <row r="381" spans="1:6" ht="15.6">
      <c r="A381" s="174"/>
      <c r="B381" s="196"/>
      <c r="C381" s="19" t="s">
        <v>74</v>
      </c>
      <c r="D381" s="105"/>
      <c r="E381" s="105"/>
      <c r="F381" s="105"/>
    </row>
    <row r="382" spans="1:6" ht="15.6">
      <c r="A382" s="174"/>
      <c r="B382" s="196"/>
      <c r="C382" s="18" t="s">
        <v>16</v>
      </c>
      <c r="D382" s="105"/>
      <c r="E382" s="105"/>
      <c r="F382" s="105"/>
    </row>
    <row r="383" spans="1:6" ht="15.6">
      <c r="A383" s="174"/>
      <c r="B383" s="196"/>
      <c r="C383" s="18" t="s">
        <v>28</v>
      </c>
      <c r="D383" s="105"/>
      <c r="E383" s="105"/>
      <c r="F383" s="105"/>
    </row>
    <row r="384" spans="1:6" ht="15.6">
      <c r="A384" s="174" t="s">
        <v>239</v>
      </c>
      <c r="B384" s="196" t="s">
        <v>130</v>
      </c>
      <c r="C384" s="25" t="s">
        <v>17</v>
      </c>
      <c r="D384" s="105"/>
      <c r="E384" s="105"/>
      <c r="F384" s="105"/>
    </row>
    <row r="385" spans="1:6" ht="15.6">
      <c r="A385" s="174"/>
      <c r="B385" s="196"/>
      <c r="C385" s="17" t="s">
        <v>27</v>
      </c>
      <c r="D385" s="105"/>
      <c r="E385" s="105"/>
      <c r="F385" s="105"/>
    </row>
    <row r="386" spans="1:6" ht="15.6">
      <c r="A386" s="174"/>
      <c r="B386" s="196"/>
      <c r="C386" s="18" t="s">
        <v>14</v>
      </c>
      <c r="D386" s="105"/>
      <c r="E386" s="105"/>
      <c r="F386" s="105"/>
    </row>
    <row r="387" spans="1:6" ht="15.6">
      <c r="A387" s="174"/>
      <c r="B387" s="196"/>
      <c r="C387" s="18" t="s">
        <v>15</v>
      </c>
      <c r="D387" s="105"/>
      <c r="E387" s="105"/>
      <c r="F387" s="105"/>
    </row>
    <row r="388" spans="1:6" ht="15.6">
      <c r="A388" s="174"/>
      <c r="B388" s="196"/>
      <c r="C388" s="19" t="s">
        <v>74</v>
      </c>
      <c r="D388" s="105"/>
      <c r="E388" s="105"/>
      <c r="F388" s="105"/>
    </row>
    <row r="389" spans="1:6" ht="15.6">
      <c r="A389" s="174"/>
      <c r="B389" s="196"/>
      <c r="C389" s="18" t="s">
        <v>16</v>
      </c>
      <c r="D389" s="105"/>
      <c r="E389" s="105"/>
      <c r="F389" s="105"/>
    </row>
    <row r="390" spans="1:6" ht="15.6">
      <c r="A390" s="174"/>
      <c r="B390" s="196"/>
      <c r="C390" s="18" t="s">
        <v>28</v>
      </c>
      <c r="D390" s="105"/>
      <c r="E390" s="105"/>
      <c r="F390" s="105"/>
    </row>
    <row r="391" spans="1:6" ht="15.6">
      <c r="A391" s="174" t="s">
        <v>240</v>
      </c>
      <c r="B391" s="196" t="s">
        <v>131</v>
      </c>
      <c r="C391" s="25" t="s">
        <v>17</v>
      </c>
      <c r="D391" s="105"/>
      <c r="E391" s="105"/>
      <c r="F391" s="105"/>
    </row>
    <row r="392" spans="1:6" ht="15.6">
      <c r="A392" s="174"/>
      <c r="B392" s="196"/>
      <c r="C392" s="17" t="s">
        <v>27</v>
      </c>
      <c r="D392" s="105"/>
      <c r="E392" s="105"/>
      <c r="F392" s="105"/>
    </row>
    <row r="393" spans="1:6" ht="15.6">
      <c r="A393" s="174"/>
      <c r="B393" s="196"/>
      <c r="C393" s="18" t="s">
        <v>14</v>
      </c>
      <c r="D393" s="105"/>
      <c r="E393" s="105"/>
      <c r="F393" s="105"/>
    </row>
    <row r="394" spans="1:6" ht="15.6">
      <c r="A394" s="174"/>
      <c r="B394" s="196"/>
      <c r="C394" s="18" t="s">
        <v>15</v>
      </c>
      <c r="D394" s="105"/>
      <c r="E394" s="105"/>
      <c r="F394" s="105"/>
    </row>
    <row r="395" spans="1:6" ht="15.6">
      <c r="A395" s="174"/>
      <c r="B395" s="196"/>
      <c r="C395" s="19" t="s">
        <v>74</v>
      </c>
      <c r="D395" s="105"/>
      <c r="E395" s="105"/>
      <c r="F395" s="105"/>
    </row>
    <row r="396" spans="1:6" ht="15.6">
      <c r="A396" s="174"/>
      <c r="B396" s="196"/>
      <c r="C396" s="18" t="s">
        <v>16</v>
      </c>
      <c r="D396" s="105"/>
      <c r="E396" s="105"/>
      <c r="F396" s="105"/>
    </row>
    <row r="397" spans="1:6" ht="15.6">
      <c r="A397" s="174"/>
      <c r="B397" s="196"/>
      <c r="C397" s="18" t="s">
        <v>28</v>
      </c>
      <c r="D397" s="105"/>
      <c r="E397" s="105"/>
      <c r="F397" s="105"/>
    </row>
    <row r="398" spans="1:6" ht="15.6">
      <c r="A398" s="174" t="s">
        <v>241</v>
      </c>
      <c r="B398" s="196" t="s">
        <v>480</v>
      </c>
      <c r="C398" s="25" t="s">
        <v>17</v>
      </c>
      <c r="D398" s="105"/>
      <c r="E398" s="105"/>
      <c r="F398" s="105"/>
    </row>
    <row r="399" spans="1:6" ht="15.6">
      <c r="A399" s="174"/>
      <c r="B399" s="196"/>
      <c r="C399" s="17" t="s">
        <v>27</v>
      </c>
      <c r="D399" s="105"/>
      <c r="E399" s="105"/>
      <c r="F399" s="105"/>
    </row>
    <row r="400" spans="1:6" ht="15.6">
      <c r="A400" s="174"/>
      <c r="B400" s="196"/>
      <c r="C400" s="18" t="s">
        <v>14</v>
      </c>
      <c r="D400" s="105"/>
      <c r="E400" s="105"/>
      <c r="F400" s="105"/>
    </row>
    <row r="401" spans="1:6" ht="15.6">
      <c r="A401" s="174"/>
      <c r="B401" s="196"/>
      <c r="C401" s="18" t="s">
        <v>15</v>
      </c>
      <c r="D401" s="105"/>
      <c r="E401" s="105"/>
      <c r="F401" s="105"/>
    </row>
    <row r="402" spans="1:6" ht="15.6">
      <c r="A402" s="174"/>
      <c r="B402" s="196"/>
      <c r="C402" s="19" t="s">
        <v>74</v>
      </c>
      <c r="D402" s="105"/>
      <c r="E402" s="105"/>
      <c r="F402" s="105"/>
    </row>
    <row r="403" spans="1:6" ht="15.6">
      <c r="A403" s="174"/>
      <c r="B403" s="196"/>
      <c r="C403" s="18" t="s">
        <v>16</v>
      </c>
      <c r="D403" s="105"/>
      <c r="E403" s="105"/>
      <c r="F403" s="105"/>
    </row>
    <row r="404" spans="1:6" ht="64.5" customHeight="1">
      <c r="A404" s="174"/>
      <c r="B404" s="196"/>
      <c r="C404" s="18" t="s">
        <v>28</v>
      </c>
      <c r="D404" s="105"/>
      <c r="E404" s="105"/>
      <c r="F404" s="105"/>
    </row>
    <row r="405" spans="1:6" ht="15.6">
      <c r="A405" s="197" t="s">
        <v>188</v>
      </c>
      <c r="B405" s="196" t="s">
        <v>122</v>
      </c>
      <c r="C405" s="25" t="s">
        <v>17</v>
      </c>
      <c r="D405" s="105"/>
      <c r="E405" s="105"/>
      <c r="F405" s="105"/>
    </row>
    <row r="406" spans="1:6" ht="15.6">
      <c r="A406" s="198"/>
      <c r="B406" s="196"/>
      <c r="C406" s="17" t="s">
        <v>27</v>
      </c>
      <c r="D406" s="105"/>
      <c r="E406" s="105"/>
      <c r="F406" s="105"/>
    </row>
    <row r="407" spans="1:6" ht="15.6">
      <c r="A407" s="198"/>
      <c r="B407" s="196"/>
      <c r="C407" s="18" t="s">
        <v>14</v>
      </c>
      <c r="D407" s="105"/>
      <c r="E407" s="105"/>
      <c r="F407" s="105"/>
    </row>
    <row r="408" spans="1:6" ht="15.6">
      <c r="A408" s="198"/>
      <c r="B408" s="196"/>
      <c r="C408" s="18" t="s">
        <v>15</v>
      </c>
      <c r="D408" s="105"/>
      <c r="E408" s="105"/>
      <c r="F408" s="105"/>
    </row>
    <row r="409" spans="1:6" ht="15.6">
      <c r="A409" s="198"/>
      <c r="B409" s="196"/>
      <c r="C409" s="19" t="s">
        <v>74</v>
      </c>
      <c r="D409" s="105"/>
      <c r="E409" s="105"/>
      <c r="F409" s="105"/>
    </row>
    <row r="410" spans="1:6" ht="15.6">
      <c r="A410" s="198"/>
      <c r="B410" s="196"/>
      <c r="C410" s="18" t="s">
        <v>16</v>
      </c>
      <c r="D410" s="105"/>
      <c r="E410" s="105"/>
      <c r="F410" s="105"/>
    </row>
    <row r="411" spans="1:6" ht="15.6">
      <c r="A411" s="199"/>
      <c r="B411" s="196"/>
      <c r="C411" s="18" t="s">
        <v>28</v>
      </c>
      <c r="D411" s="105"/>
      <c r="E411" s="105"/>
      <c r="F411" s="105"/>
    </row>
    <row r="412" spans="1:6" ht="15.6">
      <c r="A412" s="191" t="s">
        <v>143</v>
      </c>
      <c r="B412" s="206" t="s">
        <v>133</v>
      </c>
      <c r="C412" s="101" t="s">
        <v>17</v>
      </c>
      <c r="D412" s="106">
        <f>D414+D415</f>
        <v>21755.430000000004</v>
      </c>
      <c r="E412" s="106">
        <f>E414+E415</f>
        <v>21707.730000000003</v>
      </c>
      <c r="F412" s="106">
        <f>F414+F415</f>
        <v>21707.730000000003</v>
      </c>
    </row>
    <row r="413" spans="1:6" ht="15.6">
      <c r="A413" s="192"/>
      <c r="B413" s="206"/>
      <c r="C413" s="102" t="s">
        <v>27</v>
      </c>
      <c r="D413" s="106"/>
      <c r="E413" s="106"/>
      <c r="F413" s="106"/>
    </row>
    <row r="414" spans="1:6" ht="15.6">
      <c r="A414" s="192"/>
      <c r="B414" s="206"/>
      <c r="C414" s="103" t="s">
        <v>14</v>
      </c>
      <c r="D414" s="106">
        <f>D421</f>
        <v>257.06</v>
      </c>
      <c r="E414" s="106">
        <f>E421</f>
        <v>257.06</v>
      </c>
      <c r="F414" s="106">
        <f>F421</f>
        <v>257.06</v>
      </c>
    </row>
    <row r="415" spans="1:6" ht="15.6">
      <c r="A415" s="192"/>
      <c r="B415" s="206"/>
      <c r="C415" s="103" t="s">
        <v>15</v>
      </c>
      <c r="D415" s="106">
        <f>D422+D428</f>
        <v>21498.370000000003</v>
      </c>
      <c r="E415" s="106">
        <f>E422+E428</f>
        <v>21450.670000000002</v>
      </c>
      <c r="F415" s="106">
        <f>F422+F428</f>
        <v>21450.670000000002</v>
      </c>
    </row>
    <row r="416" spans="1:6" ht="15.6">
      <c r="A416" s="192"/>
      <c r="B416" s="206"/>
      <c r="C416" s="104" t="s">
        <v>74</v>
      </c>
      <c r="D416" s="106"/>
      <c r="E416" s="106"/>
      <c r="F416" s="106"/>
    </row>
    <row r="417" spans="1:6" ht="15.6">
      <c r="A417" s="192"/>
      <c r="B417" s="206"/>
      <c r="C417" s="103" t="s">
        <v>16</v>
      </c>
      <c r="D417" s="106"/>
      <c r="E417" s="106"/>
      <c r="F417" s="106"/>
    </row>
    <row r="418" spans="1:6" ht="15.6">
      <c r="A418" s="193"/>
      <c r="B418" s="206"/>
      <c r="C418" s="103" t="s">
        <v>28</v>
      </c>
      <c r="D418" s="106"/>
      <c r="E418" s="106"/>
      <c r="F418" s="106"/>
    </row>
    <row r="419" spans="1:6" ht="15.6">
      <c r="A419" s="174" t="s">
        <v>242</v>
      </c>
      <c r="B419" s="196" t="s">
        <v>134</v>
      </c>
      <c r="C419" s="25" t="s">
        <v>17</v>
      </c>
      <c r="D419" s="105">
        <f>D421+D422</f>
        <v>20413.030000000002</v>
      </c>
      <c r="E419" s="105">
        <f>E421+E422</f>
        <v>20365.330000000002</v>
      </c>
      <c r="F419" s="105">
        <f>F421+F422</f>
        <v>20365.330000000002</v>
      </c>
    </row>
    <row r="420" spans="1:6" ht="15.6">
      <c r="A420" s="174"/>
      <c r="B420" s="196"/>
      <c r="C420" s="17" t="s">
        <v>27</v>
      </c>
      <c r="D420" s="105"/>
      <c r="E420" s="105"/>
      <c r="F420" s="105"/>
    </row>
    <row r="421" spans="1:6" ht="15.6">
      <c r="A421" s="174"/>
      <c r="B421" s="196"/>
      <c r="C421" s="18" t="s">
        <v>14</v>
      </c>
      <c r="D421" s="105">
        <v>257.06</v>
      </c>
      <c r="E421" s="105">
        <v>257.06</v>
      </c>
      <c r="F421" s="105">
        <v>257.06</v>
      </c>
    </row>
    <row r="422" spans="1:6" ht="15.6">
      <c r="A422" s="174"/>
      <c r="B422" s="196"/>
      <c r="C422" s="18" t="s">
        <v>15</v>
      </c>
      <c r="D422" s="105">
        <v>20155.97</v>
      </c>
      <c r="E422" s="105">
        <v>20108.27</v>
      </c>
      <c r="F422" s="105">
        <v>20108.27</v>
      </c>
    </row>
    <row r="423" spans="1:6" ht="15.6">
      <c r="A423" s="174"/>
      <c r="B423" s="196"/>
      <c r="C423" s="19" t="s">
        <v>74</v>
      </c>
      <c r="D423" s="105"/>
      <c r="E423" s="105"/>
      <c r="F423" s="105"/>
    </row>
    <row r="424" spans="1:6" ht="15.6">
      <c r="A424" s="174"/>
      <c r="B424" s="196"/>
      <c r="C424" s="18" t="s">
        <v>16</v>
      </c>
      <c r="D424" s="105"/>
      <c r="E424" s="105"/>
      <c r="F424" s="105"/>
    </row>
    <row r="425" spans="1:6" ht="15.6">
      <c r="A425" s="174"/>
      <c r="B425" s="196"/>
      <c r="C425" s="18" t="s">
        <v>28</v>
      </c>
      <c r="D425" s="105"/>
      <c r="E425" s="105"/>
      <c r="F425" s="105"/>
    </row>
    <row r="426" spans="1:6" ht="15.6">
      <c r="A426" s="174" t="s">
        <v>243</v>
      </c>
      <c r="B426" s="196" t="s">
        <v>135</v>
      </c>
      <c r="C426" s="25" t="s">
        <v>17</v>
      </c>
      <c r="D426" s="105">
        <f>D428</f>
        <v>1342.4</v>
      </c>
      <c r="E426" s="105">
        <v>1342.4</v>
      </c>
      <c r="F426" s="105">
        <v>1342.4</v>
      </c>
    </row>
    <row r="427" spans="1:6" ht="15.6">
      <c r="A427" s="174"/>
      <c r="B427" s="196"/>
      <c r="C427" s="17" t="s">
        <v>27</v>
      </c>
      <c r="D427" s="105"/>
      <c r="E427" s="105"/>
      <c r="F427" s="105"/>
    </row>
    <row r="428" spans="1:6" ht="15.6">
      <c r="A428" s="174"/>
      <c r="B428" s="196"/>
      <c r="C428" s="18" t="s">
        <v>14</v>
      </c>
      <c r="D428" s="105">
        <v>1342.4</v>
      </c>
      <c r="E428" s="105">
        <v>1342.4</v>
      </c>
      <c r="F428" s="105">
        <v>1342.4</v>
      </c>
    </row>
    <row r="429" spans="1:6" ht="15.6">
      <c r="A429" s="174"/>
      <c r="B429" s="196"/>
      <c r="C429" s="18" t="s">
        <v>15</v>
      </c>
      <c r="D429" s="105"/>
      <c r="E429" s="105"/>
      <c r="F429" s="105"/>
    </row>
    <row r="430" spans="1:6" ht="15.6">
      <c r="A430" s="174"/>
      <c r="B430" s="196"/>
      <c r="C430" s="19" t="s">
        <v>74</v>
      </c>
      <c r="D430" s="105"/>
      <c r="E430" s="105"/>
      <c r="F430" s="105"/>
    </row>
    <row r="431" spans="1:6" ht="15.6">
      <c r="A431" s="174"/>
      <c r="B431" s="196"/>
      <c r="C431" s="18" t="s">
        <v>16</v>
      </c>
      <c r="D431" s="105"/>
      <c r="E431" s="105"/>
      <c r="F431" s="105"/>
    </row>
    <row r="432" spans="1:6" ht="15.6">
      <c r="A432" s="174"/>
      <c r="B432" s="196"/>
      <c r="C432" s="18" t="s">
        <v>28</v>
      </c>
      <c r="D432" s="105"/>
      <c r="E432" s="105"/>
      <c r="F432" s="105"/>
    </row>
    <row r="433" spans="1:9" ht="15.6">
      <c r="A433" s="174" t="s">
        <v>243</v>
      </c>
      <c r="B433" s="196" t="s">
        <v>136</v>
      </c>
      <c r="C433" s="25" t="s">
        <v>17</v>
      </c>
      <c r="D433" s="105"/>
      <c r="E433" s="105"/>
      <c r="F433" s="105"/>
    </row>
    <row r="434" spans="1:9" ht="15.6">
      <c r="A434" s="174"/>
      <c r="B434" s="196"/>
      <c r="C434" s="17" t="s">
        <v>27</v>
      </c>
      <c r="D434" s="105"/>
      <c r="E434" s="105"/>
      <c r="F434" s="105"/>
    </row>
    <row r="435" spans="1:9" ht="15.6">
      <c r="A435" s="174"/>
      <c r="B435" s="196"/>
      <c r="C435" s="18" t="s">
        <v>14</v>
      </c>
      <c r="D435" s="105"/>
      <c r="E435" s="105"/>
      <c r="F435" s="105"/>
    </row>
    <row r="436" spans="1:9" ht="15.6">
      <c r="A436" s="174"/>
      <c r="B436" s="196"/>
      <c r="C436" s="18" t="s">
        <v>15</v>
      </c>
      <c r="D436" s="105"/>
      <c r="E436" s="105"/>
      <c r="F436" s="105"/>
    </row>
    <row r="437" spans="1:9" ht="15.6">
      <c r="A437" s="174"/>
      <c r="B437" s="196"/>
      <c r="C437" s="19" t="s">
        <v>74</v>
      </c>
      <c r="D437" s="105"/>
      <c r="E437" s="105"/>
      <c r="F437" s="105"/>
    </row>
    <row r="438" spans="1:9" ht="15.6">
      <c r="A438" s="174"/>
      <c r="B438" s="196"/>
      <c r="C438" s="18" t="s">
        <v>16</v>
      </c>
      <c r="D438" s="105"/>
      <c r="E438" s="105"/>
      <c r="F438" s="105"/>
    </row>
    <row r="439" spans="1:9" ht="15.6">
      <c r="A439" s="174"/>
      <c r="B439" s="196"/>
      <c r="C439" s="18" t="s">
        <v>28</v>
      </c>
      <c r="D439" s="105"/>
      <c r="E439" s="105"/>
      <c r="F439" s="105"/>
    </row>
    <row r="440" spans="1:9" ht="15.6">
      <c r="A440" s="99"/>
      <c r="B440" s="100"/>
      <c r="D440" s="12"/>
      <c r="E440" s="12"/>
      <c r="F440" s="12"/>
    </row>
    <row r="441" spans="1:9" ht="15.6">
      <c r="A441" s="99"/>
      <c r="B441" s="100"/>
      <c r="D441" s="12"/>
      <c r="E441" s="12"/>
      <c r="F441" s="12"/>
    </row>
    <row r="442" spans="1:9" ht="15.6">
      <c r="A442" s="33"/>
      <c r="B442" s="3"/>
      <c r="C442" s="44"/>
      <c r="D442" s="34"/>
      <c r="E442" s="34"/>
      <c r="F442" s="34"/>
    </row>
    <row r="443" spans="1:9" ht="18">
      <c r="A443" s="36" t="s">
        <v>5</v>
      </c>
      <c r="B443" s="37"/>
      <c r="C443" s="32"/>
      <c r="D443" s="38"/>
      <c r="F443" s="38"/>
      <c r="I443" s="31"/>
    </row>
    <row r="444" spans="1:9" ht="46.8">
      <c r="A444" s="36"/>
      <c r="B444" s="82" t="s">
        <v>75</v>
      </c>
      <c r="C444" s="35" t="s">
        <v>4</v>
      </c>
      <c r="D444" s="39" t="s">
        <v>2</v>
      </c>
      <c r="F444" s="40" t="s">
        <v>1</v>
      </c>
      <c r="I444" s="31"/>
    </row>
    <row r="445" spans="1:9" ht="18">
      <c r="A445" s="31"/>
      <c r="B445" s="35"/>
      <c r="C445" s="32"/>
      <c r="D445" s="31"/>
      <c r="F445" s="31"/>
      <c r="I445" s="31"/>
    </row>
    <row r="446" spans="1:9" ht="18">
      <c r="A446" s="36" t="s">
        <v>3</v>
      </c>
      <c r="B446" s="45"/>
      <c r="C446" s="32"/>
      <c r="D446" s="38"/>
      <c r="F446" s="38"/>
      <c r="I446" s="31"/>
    </row>
    <row r="447" spans="1:9" ht="46.8">
      <c r="A447" s="36"/>
      <c r="B447" s="82" t="s">
        <v>75</v>
      </c>
      <c r="C447" s="36"/>
      <c r="D447" s="39" t="s">
        <v>2</v>
      </c>
      <c r="F447" s="40" t="s">
        <v>1</v>
      </c>
      <c r="I447" s="31"/>
    </row>
  </sheetData>
  <mergeCells count="125">
    <mergeCell ref="A433:A439"/>
    <mergeCell ref="B433:B439"/>
    <mergeCell ref="A412:A418"/>
    <mergeCell ref="B412:B418"/>
    <mergeCell ref="A419:A425"/>
    <mergeCell ref="B419:B425"/>
    <mergeCell ref="A426:A432"/>
    <mergeCell ref="B426:B432"/>
    <mergeCell ref="A391:A397"/>
    <mergeCell ref="B391:B397"/>
    <mergeCell ref="A398:A404"/>
    <mergeCell ref="B398:B404"/>
    <mergeCell ref="A405:A411"/>
    <mergeCell ref="B405:B411"/>
    <mergeCell ref="A370:A376"/>
    <mergeCell ref="B370:B376"/>
    <mergeCell ref="A377:A383"/>
    <mergeCell ref="B377:B383"/>
    <mergeCell ref="A384:A390"/>
    <mergeCell ref="B384:B390"/>
    <mergeCell ref="A349:A355"/>
    <mergeCell ref="B349:B355"/>
    <mergeCell ref="A356:A362"/>
    <mergeCell ref="B356:B362"/>
    <mergeCell ref="A363:A369"/>
    <mergeCell ref="B363:B369"/>
    <mergeCell ref="A328:A334"/>
    <mergeCell ref="B328:B334"/>
    <mergeCell ref="A335:A341"/>
    <mergeCell ref="B335:B341"/>
    <mergeCell ref="A342:A348"/>
    <mergeCell ref="B342:B348"/>
    <mergeCell ref="A307:A313"/>
    <mergeCell ref="B307:B313"/>
    <mergeCell ref="A314:A320"/>
    <mergeCell ref="B314:B320"/>
    <mergeCell ref="A321:A327"/>
    <mergeCell ref="B321:B327"/>
    <mergeCell ref="A286:A292"/>
    <mergeCell ref="B286:B292"/>
    <mergeCell ref="A293:A299"/>
    <mergeCell ref="B293:B299"/>
    <mergeCell ref="A300:A306"/>
    <mergeCell ref="B300:B306"/>
    <mergeCell ref="A265:A271"/>
    <mergeCell ref="B265:B271"/>
    <mergeCell ref="A272:A278"/>
    <mergeCell ref="B272:B278"/>
    <mergeCell ref="A279:A285"/>
    <mergeCell ref="B279:B285"/>
    <mergeCell ref="A244:A250"/>
    <mergeCell ref="B244:B250"/>
    <mergeCell ref="A251:A257"/>
    <mergeCell ref="B251:B257"/>
    <mergeCell ref="A258:A264"/>
    <mergeCell ref="B258:B264"/>
    <mergeCell ref="A206:A212"/>
    <mergeCell ref="B206:B212"/>
    <mergeCell ref="A237:A243"/>
    <mergeCell ref="B237:B243"/>
    <mergeCell ref="A230:A236"/>
    <mergeCell ref="B230:B236"/>
    <mergeCell ref="A215:A221"/>
    <mergeCell ref="B215:B221"/>
    <mergeCell ref="A223:A229"/>
    <mergeCell ref="B223:B229"/>
    <mergeCell ref="A185:A191"/>
    <mergeCell ref="B185:B191"/>
    <mergeCell ref="A192:A198"/>
    <mergeCell ref="B192:B198"/>
    <mergeCell ref="A164:A170"/>
    <mergeCell ref="B164:B170"/>
    <mergeCell ref="A199:A205"/>
    <mergeCell ref="B199:B205"/>
    <mergeCell ref="A171:A177"/>
    <mergeCell ref="B171:B177"/>
    <mergeCell ref="A178:A184"/>
    <mergeCell ref="B178:B184"/>
    <mergeCell ref="C6:C7"/>
    <mergeCell ref="A9:A15"/>
    <mergeCell ref="B9:B15"/>
    <mergeCell ref="A16:A22"/>
    <mergeCell ref="B16:B22"/>
    <mergeCell ref="A80:A86"/>
    <mergeCell ref="B80:B86"/>
    <mergeCell ref="B38:B44"/>
    <mergeCell ref="A38:A44"/>
    <mergeCell ref="B45:B51"/>
    <mergeCell ref="A45:A51"/>
    <mergeCell ref="A73:A79"/>
    <mergeCell ref="B73:B79"/>
    <mergeCell ref="A52:A58"/>
    <mergeCell ref="B52:B58"/>
    <mergeCell ref="A59:A65"/>
    <mergeCell ref="B59:B65"/>
    <mergeCell ref="A66:A72"/>
    <mergeCell ref="B66:B72"/>
    <mergeCell ref="A24:A30"/>
    <mergeCell ref="B24:B30"/>
    <mergeCell ref="A6:A7"/>
    <mergeCell ref="B6:B7"/>
    <mergeCell ref="A31:A37"/>
    <mergeCell ref="B31:B37"/>
    <mergeCell ref="A143:A149"/>
    <mergeCell ref="B143:B149"/>
    <mergeCell ref="A150:A156"/>
    <mergeCell ref="B150:B156"/>
    <mergeCell ref="A157:A163"/>
    <mergeCell ref="B157:B163"/>
    <mergeCell ref="A87:A93"/>
    <mergeCell ref="B87:B93"/>
    <mergeCell ref="A94:A100"/>
    <mergeCell ref="B94:B100"/>
    <mergeCell ref="A108:A114"/>
    <mergeCell ref="B108:B114"/>
    <mergeCell ref="A101:A107"/>
    <mergeCell ref="B101:B107"/>
    <mergeCell ref="A115:A121"/>
    <mergeCell ref="B115:B121"/>
    <mergeCell ref="A122:A128"/>
    <mergeCell ref="B122:B128"/>
    <mergeCell ref="A129:A135"/>
    <mergeCell ref="B129:B135"/>
    <mergeCell ref="A136:A142"/>
    <mergeCell ref="B136:B142"/>
  </mergeCells>
  <phoneticPr fontId="15" type="noConversion"/>
  <pageMargins left="0.39370078740157483" right="0.39370078740157483" top="0.74803149606299213" bottom="0.3937007874015748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приложение7</vt:lpstr>
      <vt:lpstr>приложение 8</vt:lpstr>
      <vt:lpstr>приложение 9</vt:lpstr>
      <vt:lpstr>приложение 10</vt:lpstr>
      <vt:lpstr>Лист1</vt:lpstr>
      <vt:lpstr>'приложение 10'!Заголовки_для_печати</vt:lpstr>
      <vt:lpstr>'приложение 8'!Заголовки_для_печати</vt:lpstr>
      <vt:lpstr>'приложение 9'!Заголовки_для_печати</vt:lpstr>
      <vt:lpstr>приложение7!Заголовки_для_печати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ivinnikova</cp:lastModifiedBy>
  <cp:lastPrinted>2025-03-05T07:27:05Z</cp:lastPrinted>
  <dcterms:created xsi:type="dcterms:W3CDTF">2005-05-11T09:34:44Z</dcterms:created>
  <dcterms:modified xsi:type="dcterms:W3CDTF">2025-03-10T10:36:05Z</dcterms:modified>
</cp:coreProperties>
</file>